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завуч Пинягина ТС\учебный процесс\оценчные процедуры\25-26\"/>
    </mc:Choice>
  </mc:AlternateContent>
  <bookViews>
    <workbookView xWindow="0" yWindow="0" windowWidth="28800" windowHeight="11865"/>
  </bookViews>
  <sheets>
    <sheet name="График оценочных процедур" sheetId="1" r:id="rId1"/>
  </sheets>
  <definedNames>
    <definedName name="_xlnm.Print_Titles" localSheetId="0">'График оценочных процедур'!$1:$8</definedName>
    <definedName name="_xlnm.Print_Area" localSheetId="0">'График оценочных процедур'!$A$1:$AY$97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S84" i="1" l="1"/>
  <c r="AQ84" i="1"/>
  <c r="AQ85" i="1"/>
  <c r="AS85" i="1" s="1"/>
  <c r="AQ86" i="1"/>
  <c r="AS86" i="1" s="1"/>
  <c r="AQ87" i="1"/>
  <c r="AS87" i="1" s="1"/>
  <c r="AQ88" i="1"/>
  <c r="AS88" i="1" s="1"/>
  <c r="AQ89" i="1"/>
  <c r="AS89" i="1" s="1"/>
  <c r="AQ90" i="1"/>
  <c r="AS90" i="1" s="1"/>
  <c r="AQ91" i="1"/>
  <c r="AS91" i="1" s="1"/>
  <c r="AQ92" i="1"/>
  <c r="AS92" i="1" s="1"/>
  <c r="AQ93" i="1"/>
  <c r="AS93" i="1" s="1"/>
  <c r="AQ94" i="1"/>
  <c r="AS94" i="1" s="1"/>
  <c r="AQ95" i="1"/>
  <c r="AS95" i="1" s="1"/>
  <c r="AQ96" i="1"/>
  <c r="AS96" i="1" s="1"/>
  <c r="AQ97" i="1"/>
  <c r="AS97" i="1" s="1"/>
  <c r="AQ83" i="1"/>
  <c r="AS83" i="1" s="1"/>
  <c r="AQ78" i="1"/>
  <c r="AS78" i="1"/>
  <c r="AQ62" i="1"/>
  <c r="AS62" i="1" s="1"/>
  <c r="AR62" i="1"/>
  <c r="AR78" i="1"/>
  <c r="AQ74" i="1"/>
  <c r="AR74" i="1"/>
  <c r="AQ70" i="1"/>
  <c r="AS70" i="1" s="1"/>
  <c r="AQ65" i="1"/>
  <c r="AS65" i="1" s="1"/>
  <c r="AS74" i="1" l="1"/>
  <c r="AR97" i="1" l="1"/>
  <c r="AR96" i="1"/>
  <c r="AR95" i="1"/>
  <c r="AR94" i="1"/>
  <c r="AR93" i="1"/>
  <c r="AR92" i="1"/>
  <c r="AR91" i="1"/>
  <c r="AR90" i="1"/>
  <c r="AR89" i="1"/>
  <c r="AR88" i="1"/>
  <c r="AR87" i="1"/>
  <c r="AR86" i="1"/>
  <c r="AR85" i="1"/>
  <c r="AR84" i="1"/>
  <c r="AR77" i="1"/>
  <c r="AQ77" i="1"/>
  <c r="AR76" i="1"/>
  <c r="AQ76" i="1"/>
  <c r="AR75" i="1"/>
  <c r="AQ75" i="1"/>
  <c r="AR73" i="1"/>
  <c r="AQ73" i="1"/>
  <c r="AR72" i="1"/>
  <c r="AQ72" i="1"/>
  <c r="AR71" i="1"/>
  <c r="AQ71" i="1"/>
  <c r="AR69" i="1"/>
  <c r="AQ69" i="1"/>
  <c r="AR68" i="1"/>
  <c r="AQ68" i="1"/>
  <c r="AR67" i="1"/>
  <c r="AQ67" i="1"/>
  <c r="AR66" i="1"/>
  <c r="AQ66" i="1"/>
  <c r="AR64" i="1"/>
  <c r="AQ64" i="1"/>
  <c r="AR63" i="1"/>
  <c r="AQ63" i="1"/>
  <c r="AR61" i="1"/>
  <c r="AQ61" i="1"/>
  <c r="AR60" i="1"/>
  <c r="AQ60" i="1"/>
  <c r="AR59" i="1"/>
  <c r="AQ59" i="1"/>
  <c r="AR54" i="1"/>
  <c r="AQ54" i="1"/>
  <c r="AR53" i="1"/>
  <c r="AQ53" i="1"/>
  <c r="AR52" i="1"/>
  <c r="AQ52" i="1"/>
  <c r="AR51" i="1"/>
  <c r="AQ51" i="1"/>
  <c r="AR50" i="1"/>
  <c r="AQ50" i="1"/>
  <c r="AR49" i="1"/>
  <c r="AQ49" i="1"/>
  <c r="AR48" i="1"/>
  <c r="AQ48" i="1"/>
  <c r="AR47" i="1"/>
  <c r="AQ47" i="1"/>
  <c r="AR46" i="1"/>
  <c r="AQ46" i="1"/>
  <c r="AR45" i="1"/>
  <c r="AQ45" i="1"/>
  <c r="AR44" i="1"/>
  <c r="AQ44" i="1"/>
  <c r="AR43" i="1"/>
  <c r="AQ43" i="1"/>
  <c r="AR42" i="1"/>
  <c r="AQ42" i="1"/>
  <c r="AR41" i="1"/>
  <c r="AQ41" i="1"/>
  <c r="AR40" i="1"/>
  <c r="AQ40" i="1"/>
  <c r="AR35" i="1"/>
  <c r="AQ35" i="1"/>
  <c r="AR34" i="1"/>
  <c r="AQ34" i="1"/>
  <c r="AR33" i="1"/>
  <c r="AQ33" i="1"/>
  <c r="AR32" i="1"/>
  <c r="AQ32" i="1"/>
  <c r="AR31" i="1"/>
  <c r="AQ31" i="1"/>
  <c r="AR30" i="1"/>
  <c r="AQ30" i="1"/>
  <c r="AR29" i="1"/>
  <c r="AQ29" i="1"/>
  <c r="AR28" i="1"/>
  <c r="AQ28" i="1"/>
  <c r="AR27" i="1"/>
  <c r="AQ27" i="1"/>
  <c r="AR26" i="1"/>
  <c r="AQ26" i="1"/>
  <c r="AR25" i="1"/>
  <c r="AQ25" i="1"/>
  <c r="AR24" i="1"/>
  <c r="AQ24" i="1"/>
  <c r="AR23" i="1"/>
  <c r="AQ23" i="1"/>
  <c r="AR22" i="1"/>
  <c r="AQ22" i="1"/>
  <c r="AR21" i="1"/>
  <c r="AQ21" i="1"/>
  <c r="AR20" i="1"/>
  <c r="AQ20" i="1"/>
  <c r="AR19" i="1"/>
  <c r="AQ19" i="1"/>
  <c r="AR18" i="1"/>
  <c r="AQ18" i="1"/>
  <c r="AR17" i="1"/>
  <c r="AQ17" i="1"/>
  <c r="AR16" i="1"/>
  <c r="AQ16" i="1"/>
  <c r="AR15" i="1"/>
  <c r="AQ15" i="1"/>
  <c r="AR14" i="1"/>
  <c r="AQ14" i="1"/>
  <c r="AR13" i="1"/>
  <c r="AQ13" i="1"/>
  <c r="AR12" i="1"/>
  <c r="AQ12" i="1"/>
  <c r="AS68" i="1" l="1"/>
  <c r="AS71" i="1"/>
  <c r="AS73" i="1"/>
  <c r="AS76" i="1"/>
  <c r="AS67" i="1"/>
  <c r="AS15" i="1"/>
  <c r="AS17" i="1"/>
  <c r="AS19" i="1"/>
  <c r="AS21" i="1"/>
  <c r="AS23" i="1"/>
  <c r="AS25" i="1"/>
  <c r="AS27" i="1"/>
  <c r="AS29" i="1"/>
  <c r="AS33" i="1"/>
  <c r="AS35" i="1"/>
  <c r="AS41" i="1"/>
  <c r="AS43" i="1"/>
  <c r="AS45" i="1"/>
  <c r="AS47" i="1"/>
  <c r="AS49" i="1"/>
  <c r="AS50" i="1"/>
  <c r="AS54" i="1"/>
  <c r="AS60" i="1"/>
  <c r="AS63" i="1"/>
  <c r="AS66" i="1"/>
  <c r="AS77" i="1"/>
  <c r="AS53" i="1"/>
  <c r="AS59" i="1"/>
  <c r="AS61" i="1"/>
  <c r="AS64" i="1"/>
  <c r="AS16" i="1"/>
  <c r="AS18" i="1"/>
  <c r="AS20" i="1"/>
  <c r="AS22" i="1"/>
  <c r="AS24" i="1"/>
  <c r="AS26" i="1"/>
  <c r="AS28" i="1"/>
  <c r="AS30" i="1"/>
  <c r="AS34" i="1"/>
  <c r="AS40" i="1"/>
  <c r="AS42" i="1"/>
  <c r="AS44" i="1"/>
  <c r="AS46" i="1"/>
  <c r="AS14" i="1"/>
  <c r="AS69" i="1"/>
  <c r="AS72" i="1"/>
  <c r="AS75" i="1"/>
  <c r="AS12" i="1"/>
  <c r="AS32" i="1"/>
  <c r="AS48" i="1"/>
  <c r="AS13" i="1"/>
  <c r="AS31" i="1"/>
  <c r="AS52" i="1"/>
  <c r="AS51" i="1"/>
</calcChain>
</file>

<file path=xl/sharedStrings.xml><?xml version="1.0" encoding="utf-8"?>
<sst xmlns="http://schemas.openxmlformats.org/spreadsheetml/2006/main" count="599" uniqueCount="91">
  <si>
    <t xml:space="preserve">Приложение 1 к приказу от __________2025г. </t>
  </si>
  <si>
    <t xml:space="preserve">График оценочных процедур </t>
  </si>
  <si>
    <t>НП</t>
  </si>
  <si>
    <t>Определение оценочных процедур (ОП):</t>
  </si>
  <si>
    <t>ОО</t>
  </si>
  <si>
    <t>Контрольные, проверочные и диагностические работы, которые выполняются всеми обучающимися в классе одновременно и длительность которых составляет не менее 30 минут. Все перечисленные виды работ называются оценочными процедурами.</t>
  </si>
  <si>
    <t>Внутренняя оценочная процедура:</t>
  </si>
  <si>
    <t>Длительность контрольной работы, являющейся формой письменной проверки результатов обучения с целью оценки уровня достижения предметных и (или) метапредметных результатов, на уровне НОО составляет один урок (не более чем 45 минут), контрольные работы проводятся, начиная со 2 класса; на уровне ООО и СОО составляет от одного до двух уроков (не более чем 45 минут каждый).</t>
  </si>
  <si>
    <t xml:space="preserve">Уровни 
ОП </t>
  </si>
  <si>
    <t>Федеральный</t>
  </si>
  <si>
    <t>Утверждено</t>
  </si>
  <si>
    <t>Положения Рекомендаций Рособрнадзора:</t>
  </si>
  <si>
    <r>
      <rPr>
        <sz val="10"/>
        <color theme="1"/>
        <rFont val="Symbol"/>
        <family val="1"/>
        <charset val="2"/>
      </rPr>
      <t xml:space="preserve">· </t>
    </r>
    <r>
      <rPr>
        <sz val="10"/>
        <color theme="1"/>
        <rFont val="Times New Roman"/>
        <family val="1"/>
        <charset val="204"/>
      </rPr>
      <t xml:space="preserve">стартовая диагностика;                            </t>
    </r>
    <r>
      <rPr>
        <sz val="10"/>
        <color theme="1"/>
        <rFont val="Symbol"/>
        <family val="1"/>
        <charset val="2"/>
      </rPr>
      <t>·</t>
    </r>
    <r>
      <rPr>
        <sz val="10"/>
        <color theme="1"/>
        <rFont val="Times New Roman"/>
        <family val="1"/>
        <charset val="204"/>
      </rPr>
      <t xml:space="preserve"> текущая оценка;                                              </t>
    </r>
    <r>
      <rPr>
        <sz val="10"/>
        <color theme="1"/>
        <rFont val="Symbol"/>
        <family val="1"/>
        <charset val="2"/>
      </rPr>
      <t>·</t>
    </r>
    <r>
      <rPr>
        <sz val="10"/>
        <color theme="1"/>
        <rFont val="Times New Roman"/>
        <family val="1"/>
        <charset val="204"/>
      </rPr>
      <t xml:space="preserve"> тематическая оценка;                                      </t>
    </r>
    <r>
      <rPr>
        <sz val="10"/>
        <color theme="1"/>
        <rFont val="Symbol"/>
        <family val="1"/>
        <charset val="2"/>
      </rPr>
      <t xml:space="preserve">· </t>
    </r>
    <r>
      <rPr>
        <sz val="10"/>
        <color theme="1"/>
        <rFont val="Times New Roman"/>
        <family val="1"/>
        <charset val="204"/>
      </rPr>
      <t>итоговая оценка</t>
    </r>
  </si>
  <si>
    <t>Региональный</t>
  </si>
  <si>
    <t>Приказ №</t>
  </si>
  <si>
    <t>Приказ об изменениях</t>
  </si>
  <si>
    <t>- проводить оценочные процедуры по каждому учебному предмету в одной параллели классов не чаще 1 раза в 2,5 недели. При этом объем учебного времени, затрачиваемого на проведение оценочных  процедур, не должен превышать 10% от всего объема учебного времени, отводимого на изучение данного учебного предмета в данной параллели в текущем учебном году
- не проводить для обучающихся одного класса более одной оценочной процедуры в день, не проводить оценочные процедуры на первом и последнем уроках, за исключением учебных
- предметов, по которым проводится не более 1 урока в неделю, причем этот урок является первым или последним в расписании
- не проводить оценочные процедуры на первом и последнем уроках, за исключением учебных предметов, по которым проводится не более 1 урока в неделю, причем этот урок является первым или последним в расписании.</t>
  </si>
  <si>
    <t>Дата утверждения</t>
  </si>
  <si>
    <t xml:space="preserve">Дата изменений </t>
  </si>
  <si>
    <t>Список сокращений видов ОП:</t>
  </si>
  <si>
    <t>Период (полугодие, год)</t>
  </si>
  <si>
    <t>РСИ - региональное сопоставительное исследование</t>
  </si>
  <si>
    <t>ВПР -Всероссийская проверочная работа, НСИКО - национальные сопоставительные исследования качества образования</t>
  </si>
  <si>
    <t>1 класс</t>
  </si>
  <si>
    <t>2025/2026 учебный год</t>
  </si>
  <si>
    <t>Всего оценочных процедур за учебный год</t>
  </si>
  <si>
    <t>Количество часов по УП</t>
  </si>
  <si>
    <t>% соотношения количества оценочных процедур к количеству часов по УП</t>
  </si>
  <si>
    <t>Оценочная процедура/предмет</t>
  </si>
  <si>
    <t>класс</t>
  </si>
  <si>
    <t>месяц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</si>
  <si>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</si>
  <si>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</si>
  <si>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</si>
  <si>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</si>
  <si>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</si>
  <si>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</si>
  <si>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</si>
  <si>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</si>
  <si>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</si>
  <si>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</si>
  <si>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неделя</t>
  </si>
  <si>
    <t xml:space="preserve">Оценочные 
процедуры </t>
  </si>
  <si>
    <t>Русский язык</t>
  </si>
  <si>
    <t>1а</t>
  </si>
  <si>
    <t>1б</t>
  </si>
  <si>
    <t>1в</t>
  </si>
  <si>
    <t>Математика</t>
  </si>
  <si>
    <t>Литературное чтение</t>
  </si>
  <si>
    <t>Окружающий мир</t>
  </si>
  <si>
    <t>ИЗО</t>
  </si>
  <si>
    <t>Музыка</t>
  </si>
  <si>
    <t>Технология</t>
  </si>
  <si>
    <t>Физическая культура</t>
  </si>
  <si>
    <t>2 класс</t>
  </si>
  <si>
    <t>Оценочные 
процедуры ОО</t>
  </si>
  <si>
    <t>2а</t>
  </si>
  <si>
    <t>2б</t>
  </si>
  <si>
    <t>2в</t>
  </si>
  <si>
    <t>3 класс</t>
  </si>
  <si>
    <t>3а</t>
  </si>
  <si>
    <t>3б</t>
  </si>
  <si>
    <t>3в</t>
  </si>
  <si>
    <t>4 класс</t>
  </si>
  <si>
    <t>4а</t>
  </si>
  <si>
    <t>4б</t>
  </si>
  <si>
    <t>4в</t>
  </si>
  <si>
    <t>мо Красноуральск</t>
  </si>
  <si>
    <t>МБОУ СОШ №1</t>
  </si>
  <si>
    <t>год</t>
  </si>
  <si>
    <t>Иностранный язык (английский)</t>
  </si>
  <si>
    <t>ДР</t>
  </si>
  <si>
    <t>Д</t>
  </si>
  <si>
    <t>СД</t>
  </si>
  <si>
    <t>КД</t>
  </si>
  <si>
    <t>СТ</t>
  </si>
  <si>
    <t>КР</t>
  </si>
  <si>
    <t>ПР</t>
  </si>
  <si>
    <t>Пр</t>
  </si>
  <si>
    <t xml:space="preserve">КР - </t>
  </si>
  <si>
    <t>контрольная работа, ПР - проверочная работа, ДР - диагностическая работа, ПР - проверочная работа, СД - словарный диктан, СТ - списывание текста</t>
  </si>
  <si>
    <t>Кр</t>
  </si>
  <si>
    <t>3г</t>
  </si>
  <si>
    <t>Ст</t>
  </si>
  <si>
    <t>Иностранный язык (ангшийский язык)</t>
  </si>
  <si>
    <t>ВПР</t>
  </si>
  <si>
    <t>Сд</t>
  </si>
  <si>
    <t xml:space="preserve"> №166-ОД</t>
  </si>
  <si>
    <t xml:space="preserve"> 25.08.2025г.</t>
  </si>
  <si>
    <t>166-ОД</t>
  </si>
  <si>
    <t>25.08.2025г.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</si>
</sst>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u/>
      <sz val="10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10"/>
      <color theme="1"/>
      <name val="Symbol"/>
      <family val="1"/>
      <charset val="2"/>
    </font>
    <font>
      <sz val="2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1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/>
    </xf>
    <xf numFmtId="49" fontId="5" fillId="0" borderId="0" xfId="0" applyNumberFormat="1" applyFont="1" applyBorder="1" applyAlignment="1">
      <alignment vertical="center"/>
    </xf>
    <xf numFmtId="49" fontId="2" fillId="0" borderId="0" xfId="0" applyNumberFormat="1" applyFont="1" applyBorder="1" applyAlignment="1">
      <alignment horizontal="center" vertical="center"/>
    </xf>
    <xf numFmtId="0" fontId="6" fillId="0" borderId="0" xfId="0" applyFont="1"/>
    <xf numFmtId="49" fontId="7" fillId="0" borderId="2" xfId="0" applyNumberFormat="1" applyFont="1" applyBorder="1" applyAlignment="1">
      <alignment vertical="center"/>
    </xf>
    <xf numFmtId="0" fontId="8" fillId="0" borderId="0" xfId="0" applyFont="1" applyAlignment="1"/>
    <xf numFmtId="0" fontId="8" fillId="0" borderId="0" xfId="0" applyFont="1" applyBorder="1" applyAlignment="1"/>
    <xf numFmtId="0" fontId="6" fillId="0" borderId="0" xfId="0" applyFont="1" applyBorder="1"/>
    <xf numFmtId="0" fontId="6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49" fontId="2" fillId="0" borderId="0" xfId="0" applyNumberFormat="1" applyFont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0" fontId="2" fillId="0" borderId="0" xfId="0" applyFont="1" applyBorder="1" applyAlignment="1">
      <alignment wrapText="1"/>
    </xf>
    <xf numFmtId="49" fontId="6" fillId="0" borderId="0" xfId="0" applyNumberFormat="1" applyFont="1" applyFill="1" applyBorder="1" applyAlignment="1">
      <alignment vertical="center"/>
    </xf>
    <xf numFmtId="49" fontId="5" fillId="0" borderId="0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/>
    </xf>
    <xf numFmtId="49" fontId="10" fillId="0" borderId="0" xfId="0" applyNumberFormat="1" applyFont="1" applyBorder="1" applyAlignment="1">
      <alignment vertical="center" wrapText="1"/>
    </xf>
    <xf numFmtId="49" fontId="6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vertical="center" wrapText="1"/>
    </xf>
    <xf numFmtId="0" fontId="6" fillId="0" borderId="1" xfId="0" applyFont="1" applyBorder="1"/>
    <xf numFmtId="49" fontId="6" fillId="0" borderId="13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vertical="center"/>
    </xf>
    <xf numFmtId="0" fontId="6" fillId="6" borderId="7" xfId="0" applyFont="1" applyFill="1" applyBorder="1" applyAlignment="1">
      <alignment vertical="center"/>
    </xf>
    <xf numFmtId="0" fontId="6" fillId="0" borderId="0" xfId="0" applyFont="1" applyBorder="1" applyAlignment="1">
      <alignment wrapText="1"/>
    </xf>
    <xf numFmtId="0" fontId="6" fillId="4" borderId="0" xfId="0" applyFont="1" applyFill="1" applyBorder="1" applyAlignment="1">
      <alignment vertical="center"/>
    </xf>
    <xf numFmtId="0" fontId="6" fillId="0" borderId="0" xfId="0" applyFont="1" applyBorder="1" applyAlignment="1">
      <alignment vertical="top" wrapText="1"/>
    </xf>
    <xf numFmtId="0" fontId="6" fillId="0" borderId="11" xfId="0" applyFont="1" applyBorder="1"/>
    <xf numFmtId="0" fontId="0" fillId="0" borderId="11" xfId="0" applyBorder="1" applyAlignment="1"/>
    <xf numFmtId="0" fontId="0" fillId="0" borderId="11" xfId="0" applyBorder="1"/>
    <xf numFmtId="0" fontId="6" fillId="0" borderId="11" xfId="0" applyFont="1" applyBorder="1" applyAlignment="1"/>
    <xf numFmtId="0" fontId="2" fillId="0" borderId="0" xfId="0" applyFont="1" applyBorder="1" applyAlignment="1">
      <alignment vertical="top" wrapText="1"/>
    </xf>
    <xf numFmtId="0" fontId="6" fillId="3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wrapText="1"/>
    </xf>
    <xf numFmtId="0" fontId="13" fillId="7" borderId="1" xfId="0" applyFont="1" applyFill="1" applyBorder="1" applyAlignment="1">
      <alignment horizontal="left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wrapText="1"/>
    </xf>
    <xf numFmtId="0" fontId="13" fillId="7" borderId="5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9" fontId="5" fillId="0" borderId="1" xfId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3" fillId="7" borderId="5" xfId="0" applyFont="1" applyFill="1" applyBorder="1" applyAlignment="1">
      <alignment vertical="center" wrapText="1"/>
    </xf>
    <xf numFmtId="0" fontId="13" fillId="8" borderId="0" xfId="0" applyFont="1" applyFill="1" applyAlignment="1">
      <alignment horizontal="center" vertical="center" wrapText="1"/>
    </xf>
    <xf numFmtId="0" fontId="6" fillId="8" borderId="0" xfId="0" applyFont="1" applyFill="1"/>
    <xf numFmtId="0" fontId="6" fillId="0" borderId="0" xfId="0" applyFont="1" applyFill="1"/>
    <xf numFmtId="0" fontId="13" fillId="0" borderId="5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6" fillId="0" borderId="1" xfId="0" applyFont="1" applyFill="1" applyBorder="1"/>
    <xf numFmtId="0" fontId="13" fillId="8" borderId="0" xfId="0" applyFont="1" applyFill="1" applyAlignment="1">
      <alignment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/>
    <xf numFmtId="0" fontId="13" fillId="7" borderId="5" xfId="0" applyFont="1" applyFill="1" applyBorder="1" applyAlignment="1">
      <alignment horizontal="left" vertical="center" wrapText="1"/>
    </xf>
    <xf numFmtId="0" fontId="6" fillId="5" borderId="1" xfId="0" applyFont="1" applyFill="1" applyBorder="1"/>
    <xf numFmtId="0" fontId="13" fillId="5" borderId="1" xfId="0" applyFont="1" applyFill="1" applyBorder="1" applyAlignment="1">
      <alignment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6" fillId="9" borderId="1" xfId="0" applyFont="1" applyFill="1" applyBorder="1"/>
    <xf numFmtId="0" fontId="6" fillId="5" borderId="0" xfId="0" applyFont="1" applyFill="1"/>
    <xf numFmtId="0" fontId="13" fillId="9" borderId="1" xfId="0" applyFont="1" applyFill="1" applyBorder="1" applyAlignment="1">
      <alignment vertical="center" wrapText="1"/>
    </xf>
    <xf numFmtId="0" fontId="13" fillId="9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9" fontId="6" fillId="0" borderId="1" xfId="1" applyNumberFormat="1" applyFont="1" applyBorder="1"/>
    <xf numFmtId="0" fontId="6" fillId="5" borderId="1" xfId="0" applyFont="1" applyFill="1" applyBorder="1" applyAlignment="1">
      <alignment horizontal="center" vertical="center"/>
    </xf>
    <xf numFmtId="0" fontId="13" fillId="7" borderId="13" xfId="0" applyFont="1" applyFill="1" applyBorder="1" applyAlignment="1">
      <alignment horizontal="center" vertical="center" wrapText="1"/>
    </xf>
    <xf numFmtId="0" fontId="13" fillId="7" borderId="15" xfId="0" applyFont="1" applyFill="1" applyBorder="1" applyAlignment="1">
      <alignment horizontal="center" vertical="center" wrapText="1"/>
    </xf>
    <xf numFmtId="0" fontId="13" fillId="7" borderId="14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 textRotation="90" wrapText="1"/>
    </xf>
    <xf numFmtId="0" fontId="13" fillId="7" borderId="6" xfId="0" applyFont="1" applyFill="1" applyBorder="1" applyAlignment="1">
      <alignment horizontal="center" vertical="center" wrapText="1"/>
    </xf>
    <xf numFmtId="0" fontId="13" fillId="7" borderId="8" xfId="0" applyFont="1" applyFill="1" applyBorder="1" applyAlignment="1">
      <alignment horizontal="center" vertical="center" wrapText="1"/>
    </xf>
    <xf numFmtId="0" fontId="13" fillId="7" borderId="12" xfId="0" applyFont="1" applyFill="1" applyBorder="1" applyAlignment="1">
      <alignment horizontal="center" vertical="center" wrapText="1"/>
    </xf>
    <xf numFmtId="0" fontId="13" fillId="7" borderId="2" xfId="0" applyFont="1" applyFill="1" applyBorder="1" applyAlignment="1">
      <alignment horizontal="center" vertical="center" wrapText="1"/>
    </xf>
    <xf numFmtId="0" fontId="13" fillId="8" borderId="13" xfId="0" applyFont="1" applyFill="1" applyBorder="1" applyAlignment="1">
      <alignment horizontal="center" vertical="center" textRotation="90" wrapText="1"/>
    </xf>
    <xf numFmtId="0" fontId="13" fillId="8" borderId="15" xfId="0" applyFont="1" applyFill="1" applyBorder="1" applyAlignment="1">
      <alignment horizontal="center" vertical="center" textRotation="90" wrapText="1"/>
    </xf>
    <xf numFmtId="0" fontId="6" fillId="8" borderId="4" xfId="0" applyFont="1" applyFill="1" applyBorder="1" applyAlignment="1">
      <alignment horizontal="center"/>
    </xf>
    <xf numFmtId="0" fontId="8" fillId="0" borderId="14" xfId="0" applyFont="1" applyBorder="1" applyAlignment="1">
      <alignment horizontal="center" vertical="center" wrapText="1"/>
    </xf>
    <xf numFmtId="0" fontId="12" fillId="7" borderId="14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left" vertical="center" wrapText="1"/>
    </xf>
    <xf numFmtId="49" fontId="6" fillId="5" borderId="3" xfId="0" applyNumberFormat="1" applyFont="1" applyFill="1" applyBorder="1" applyAlignment="1">
      <alignment horizontal="center" vertical="center"/>
    </xf>
    <xf numFmtId="49" fontId="6" fillId="5" borderId="5" xfId="0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6" fillId="0" borderId="1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97"/>
  <sheetViews>
    <sheetView tabSelected="1" view="pageBreakPreview" zoomScale="110" zoomScaleNormal="85" zoomScaleSheetLayoutView="110" workbookViewId="0">
      <selection activeCell="E37" sqref="E37:AP37"/>
    </sheetView>
  </sheetViews>
  <sheetFormatPr defaultRowHeight="12.75" x14ac:dyDescent="0.2"/>
  <cols>
    <col min="1" max="1" width="11.5703125" style="10" customWidth="1"/>
    <col min="2" max="2" width="17.28515625" style="10" customWidth="1"/>
    <col min="3" max="3" width="10.28515625" style="10" customWidth="1"/>
    <col min="4" max="4" width="6.140625" style="10" customWidth="1"/>
    <col min="5" max="5" width="9.42578125" style="10" customWidth="1"/>
    <col min="6" max="6" width="4.28515625" style="10" customWidth="1"/>
    <col min="7" max="7" width="3.28515625" style="10" customWidth="1"/>
    <col min="8" max="32" width="4.28515625" style="10" customWidth="1"/>
    <col min="33" max="33" width="5" style="10" customWidth="1"/>
    <col min="34" max="34" width="4.85546875" style="10" customWidth="1"/>
    <col min="35" max="35" width="4.28515625" style="10" customWidth="1"/>
    <col min="36" max="36" width="4" style="10" customWidth="1"/>
    <col min="37" max="41" width="4.28515625" style="10" customWidth="1"/>
    <col min="42" max="42" width="5.42578125" style="10" customWidth="1"/>
    <col min="43" max="43" width="6.7109375" style="10" customWidth="1"/>
    <col min="44" max="44" width="6" style="10" customWidth="1"/>
    <col min="45" max="45" width="7.42578125" style="10" customWidth="1"/>
    <col min="46" max="46" width="13" style="10" customWidth="1"/>
    <col min="47" max="16384" width="9.140625" style="10"/>
  </cols>
  <sheetData>
    <row r="1" spans="1:49" s="3" customFormat="1" ht="63" customHeight="1" x14ac:dyDescent="0.25">
      <c r="A1" s="1" t="s">
        <v>0</v>
      </c>
      <c r="B1" s="1"/>
      <c r="C1" s="1" t="s">
        <v>88</v>
      </c>
      <c r="D1" s="1"/>
      <c r="E1" s="1" t="s">
        <v>87</v>
      </c>
      <c r="F1" s="1"/>
      <c r="G1" s="2"/>
      <c r="H1" s="1"/>
      <c r="L1" s="4" t="s">
        <v>1</v>
      </c>
      <c r="AC1" s="5"/>
      <c r="AD1" s="5"/>
      <c r="AL1" s="5"/>
      <c r="AM1" s="5"/>
      <c r="AN1" s="5"/>
      <c r="AO1" s="5"/>
      <c r="AP1" s="5"/>
      <c r="AQ1" s="5"/>
      <c r="AR1" s="5"/>
      <c r="AS1" s="5"/>
    </row>
    <row r="2" spans="1:49" ht="21.75" customHeight="1" x14ac:dyDescent="0.4">
      <c r="A2" s="6" t="s">
        <v>2</v>
      </c>
      <c r="B2" s="7" t="s">
        <v>67</v>
      </c>
      <c r="C2" s="8"/>
      <c r="D2" s="9"/>
      <c r="F2" s="2"/>
      <c r="G2" s="11" t="s">
        <v>3</v>
      </c>
      <c r="H2" s="1"/>
      <c r="I2" s="12"/>
      <c r="J2" s="12"/>
      <c r="K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3"/>
      <c r="AE2" s="13"/>
      <c r="AF2" s="13"/>
      <c r="AG2" s="13"/>
      <c r="AH2" s="13"/>
      <c r="AI2" s="14"/>
      <c r="AJ2" s="14"/>
      <c r="AK2" s="14"/>
      <c r="AL2" s="15"/>
      <c r="AM2" s="15"/>
      <c r="AN2" s="15"/>
      <c r="AO2" s="16"/>
      <c r="AP2" s="16"/>
      <c r="AQ2" s="16"/>
      <c r="AR2" s="16"/>
      <c r="AS2" s="16"/>
      <c r="AT2" s="14"/>
      <c r="AU2" s="14"/>
      <c r="AV2" s="14"/>
    </row>
    <row r="3" spans="1:49" ht="40.5" customHeight="1" x14ac:dyDescent="0.25">
      <c r="A3" s="6" t="s">
        <v>4</v>
      </c>
      <c r="B3" s="17" t="s">
        <v>68</v>
      </c>
      <c r="C3" s="14"/>
      <c r="D3" s="9"/>
      <c r="E3" s="18"/>
      <c r="F3" s="18"/>
      <c r="G3" s="109" t="s">
        <v>5</v>
      </c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1"/>
      <c r="X3" s="112" t="s">
        <v>6</v>
      </c>
      <c r="Y3" s="113"/>
      <c r="Z3" s="113"/>
      <c r="AA3" s="113"/>
      <c r="AB3" s="114"/>
      <c r="AC3" s="115" t="s">
        <v>7</v>
      </c>
      <c r="AD3" s="116"/>
      <c r="AE3" s="116"/>
      <c r="AF3" s="116"/>
      <c r="AG3" s="116"/>
      <c r="AH3" s="116"/>
      <c r="AI3" s="116"/>
      <c r="AJ3" s="116"/>
      <c r="AK3" s="116"/>
      <c r="AL3" s="116"/>
      <c r="AM3" s="117"/>
      <c r="AN3" s="124" t="s">
        <v>8</v>
      </c>
      <c r="AO3" s="124"/>
      <c r="AP3" s="19" t="s">
        <v>9</v>
      </c>
      <c r="AQ3" s="19"/>
      <c r="AR3" s="20"/>
      <c r="AS3" s="14"/>
      <c r="AT3" s="14"/>
      <c r="AU3" s="21"/>
      <c r="AV3" s="14"/>
    </row>
    <row r="4" spans="1:49" ht="22.5" customHeight="1" x14ac:dyDescent="0.2">
      <c r="B4" s="125" t="s">
        <v>10</v>
      </c>
      <c r="C4" s="125"/>
      <c r="D4" s="14"/>
      <c r="E4" s="14"/>
      <c r="F4" s="22"/>
      <c r="G4" s="23" t="s">
        <v>11</v>
      </c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126" t="s">
        <v>12</v>
      </c>
      <c r="Y4" s="127"/>
      <c r="Z4" s="127"/>
      <c r="AA4" s="127"/>
      <c r="AB4" s="128"/>
      <c r="AC4" s="118"/>
      <c r="AD4" s="119"/>
      <c r="AE4" s="119"/>
      <c r="AF4" s="119"/>
      <c r="AG4" s="119"/>
      <c r="AH4" s="119"/>
      <c r="AI4" s="119"/>
      <c r="AJ4" s="119"/>
      <c r="AK4" s="119"/>
      <c r="AL4" s="119"/>
      <c r="AM4" s="120"/>
      <c r="AN4" s="124"/>
      <c r="AO4" s="124"/>
      <c r="AP4" s="101" t="s">
        <v>13</v>
      </c>
      <c r="AQ4" s="101"/>
      <c r="AU4" s="21"/>
      <c r="AV4" s="14"/>
    </row>
    <row r="5" spans="1:49" ht="42.75" customHeight="1" x14ac:dyDescent="0.2">
      <c r="A5" s="25" t="s">
        <v>14</v>
      </c>
      <c r="B5" s="7" t="s">
        <v>89</v>
      </c>
      <c r="C5" s="26" t="s">
        <v>15</v>
      </c>
      <c r="D5" s="27"/>
      <c r="E5" s="14"/>
      <c r="F5" s="22"/>
      <c r="G5" s="102" t="s">
        <v>16</v>
      </c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2"/>
      <c r="X5" s="129"/>
      <c r="Y5" s="129"/>
      <c r="Z5" s="129"/>
      <c r="AA5" s="129"/>
      <c r="AB5" s="130"/>
      <c r="AC5" s="121"/>
      <c r="AD5" s="122"/>
      <c r="AE5" s="122"/>
      <c r="AF5" s="122"/>
      <c r="AG5" s="122"/>
      <c r="AH5" s="122"/>
      <c r="AI5" s="122"/>
      <c r="AJ5" s="122"/>
      <c r="AK5" s="122"/>
      <c r="AL5" s="122"/>
      <c r="AM5" s="123"/>
      <c r="AN5" s="124"/>
      <c r="AO5" s="124"/>
      <c r="AP5" s="103" t="s">
        <v>4</v>
      </c>
      <c r="AQ5" s="104"/>
      <c r="AU5" s="21"/>
      <c r="AV5" s="14"/>
    </row>
    <row r="6" spans="1:49" ht="35.25" customHeight="1" x14ac:dyDescent="0.2">
      <c r="A6" s="28" t="s">
        <v>17</v>
      </c>
      <c r="B6" s="10" t="s">
        <v>90</v>
      </c>
      <c r="C6" s="26" t="s">
        <v>18</v>
      </c>
      <c r="D6" s="29"/>
      <c r="E6" s="30"/>
      <c r="F6" s="2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5" t="s">
        <v>19</v>
      </c>
      <c r="Y6" s="106"/>
      <c r="Z6" s="106"/>
      <c r="AA6" s="106"/>
      <c r="AB6" s="106"/>
      <c r="AC6" s="31" t="s">
        <v>79</v>
      </c>
      <c r="AD6" s="15" t="s">
        <v>80</v>
      </c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</row>
    <row r="7" spans="1:49" ht="26.25" customHeight="1" x14ac:dyDescent="0.2">
      <c r="A7" s="107" t="s">
        <v>20</v>
      </c>
      <c r="B7" s="107"/>
      <c r="C7" s="108" t="s">
        <v>69</v>
      </c>
      <c r="D7" s="108"/>
      <c r="E7" s="14"/>
      <c r="F7" s="22"/>
      <c r="G7" s="102"/>
      <c r="H7" s="102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Y7" s="32"/>
      <c r="Z7" s="14"/>
      <c r="AB7" s="32"/>
      <c r="AC7" s="33" t="s">
        <v>21</v>
      </c>
      <c r="AP7" s="34"/>
      <c r="AQ7" s="34"/>
      <c r="AR7" s="34"/>
      <c r="AS7" s="14"/>
    </row>
    <row r="8" spans="1:49" ht="22.5" customHeight="1" x14ac:dyDescent="0.25">
      <c r="A8" s="35"/>
      <c r="B8" s="35"/>
      <c r="C8" s="35"/>
      <c r="D8" s="36"/>
      <c r="E8" s="36"/>
      <c r="F8" s="36"/>
      <c r="G8" s="37"/>
      <c r="H8" s="37"/>
      <c r="I8" s="35"/>
      <c r="J8" s="14"/>
      <c r="K8" s="14"/>
      <c r="X8" s="38"/>
      <c r="Y8" s="14"/>
      <c r="Z8" s="39"/>
      <c r="AA8" s="39"/>
      <c r="AB8" s="39"/>
      <c r="AC8" s="40" t="s">
        <v>22</v>
      </c>
      <c r="AD8" s="34"/>
      <c r="AE8" s="34"/>
      <c r="AF8" s="34"/>
      <c r="AG8" s="34"/>
      <c r="AH8" s="34"/>
      <c r="AI8" s="34"/>
      <c r="AJ8" s="34"/>
      <c r="AK8" s="41"/>
      <c r="AL8" s="42"/>
      <c r="AM8" s="34"/>
      <c r="AN8" s="34"/>
      <c r="AO8" s="34"/>
      <c r="AP8" s="34"/>
      <c r="AQ8" s="34"/>
      <c r="AR8" s="34"/>
      <c r="AS8" s="15"/>
    </row>
    <row r="9" spans="1:49" s="43" customFormat="1" ht="120.75" hidden="1" customHeight="1" x14ac:dyDescent="0.2">
      <c r="A9" s="98" t="s">
        <v>23</v>
      </c>
      <c r="B9" s="98"/>
      <c r="C9" s="98"/>
      <c r="D9" s="98"/>
      <c r="E9" s="99" t="s">
        <v>24</v>
      </c>
      <c r="F9" s="99"/>
      <c r="G9" s="99"/>
      <c r="H9" s="99"/>
      <c r="I9" s="99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00"/>
      <c r="AN9" s="100"/>
      <c r="AO9" s="100"/>
      <c r="AP9" s="100"/>
      <c r="AQ9" s="89" t="s">
        <v>25</v>
      </c>
      <c r="AR9" s="89" t="s">
        <v>26</v>
      </c>
      <c r="AS9" s="90" t="s">
        <v>27</v>
      </c>
    </row>
    <row r="10" spans="1:49" s="43" customFormat="1" ht="21.75" hidden="1" customHeight="1" x14ac:dyDescent="0.2">
      <c r="A10" s="91" t="s">
        <v>28</v>
      </c>
      <c r="B10" s="92"/>
      <c r="C10" s="77" t="s">
        <v>29</v>
      </c>
      <c r="D10" s="44" t="s">
        <v>30</v>
      </c>
      <c r="E10" s="83" t="s">
        <v>31</v>
      </c>
      <c r="F10" s="83"/>
      <c r="G10" s="83"/>
      <c r="H10" s="83"/>
      <c r="I10" s="83" t="s">
        <v>32</v>
      </c>
      <c r="J10" s="83"/>
      <c r="K10" s="83"/>
      <c r="L10" s="83"/>
      <c r="M10" s="83" t="s">
        <v>33</v>
      </c>
      <c r="N10" s="83"/>
      <c r="O10" s="83"/>
      <c r="P10" s="83"/>
      <c r="Q10" s="83" t="s">
        <v>34</v>
      </c>
      <c r="R10" s="83"/>
      <c r="S10" s="83"/>
      <c r="T10" s="83"/>
      <c r="U10" s="83" t="s">
        <v>35</v>
      </c>
      <c r="V10" s="83"/>
      <c r="W10" s="83"/>
      <c r="X10" s="83" t="s">
        <v>36</v>
      </c>
      <c r="Y10" s="83"/>
      <c r="Z10" s="83"/>
      <c r="AA10" s="83"/>
      <c r="AB10" s="83" t="s">
        <v>37</v>
      </c>
      <c r="AC10" s="83"/>
      <c r="AD10" s="83"/>
      <c r="AE10" s="83" t="s">
        <v>38</v>
      </c>
      <c r="AF10" s="83"/>
      <c r="AG10" s="83"/>
      <c r="AH10" s="83"/>
      <c r="AI10" s="83"/>
      <c r="AJ10" s="83" t="s">
        <v>39</v>
      </c>
      <c r="AK10" s="83"/>
      <c r="AL10" s="83"/>
      <c r="AM10" s="83" t="s">
        <v>40</v>
      </c>
      <c r="AN10" s="83"/>
      <c r="AO10" s="83"/>
      <c r="AP10" s="83"/>
      <c r="AQ10" s="89"/>
      <c r="AR10" s="89"/>
      <c r="AS10" s="90"/>
    </row>
    <row r="11" spans="1:49" s="46" customFormat="1" ht="11.25" hidden="1" customHeight="1" x14ac:dyDescent="0.2">
      <c r="A11" s="93"/>
      <c r="B11" s="94"/>
      <c r="C11" s="79"/>
      <c r="D11" s="44" t="s">
        <v>41</v>
      </c>
      <c r="E11" s="45">
        <v>1</v>
      </c>
      <c r="F11" s="45">
        <v>2</v>
      </c>
      <c r="G11" s="45">
        <v>3</v>
      </c>
      <c r="H11" s="45">
        <v>4</v>
      </c>
      <c r="I11" s="45">
        <v>5</v>
      </c>
      <c r="J11" s="45">
        <v>6</v>
      </c>
      <c r="K11" s="45">
        <v>7</v>
      </c>
      <c r="L11" s="45">
        <v>8</v>
      </c>
      <c r="M11" s="45">
        <v>9</v>
      </c>
      <c r="N11" s="45">
        <v>10</v>
      </c>
      <c r="O11" s="45">
        <v>11</v>
      </c>
      <c r="P11" s="45">
        <v>12</v>
      </c>
      <c r="Q11" s="45">
        <v>13</v>
      </c>
      <c r="R11" s="45">
        <v>14</v>
      </c>
      <c r="S11" s="45">
        <v>15</v>
      </c>
      <c r="T11" s="45">
        <v>16</v>
      </c>
      <c r="U11" s="45">
        <v>17</v>
      </c>
      <c r="V11" s="45">
        <v>18</v>
      </c>
      <c r="W11" s="45">
        <v>19</v>
      </c>
      <c r="X11" s="45">
        <v>20</v>
      </c>
      <c r="Y11" s="45">
        <v>21</v>
      </c>
      <c r="Z11" s="45">
        <v>22</v>
      </c>
      <c r="AA11" s="45">
        <v>23</v>
      </c>
      <c r="AB11" s="45">
        <v>24</v>
      </c>
      <c r="AC11" s="45">
        <v>25</v>
      </c>
      <c r="AD11" s="45">
        <v>26</v>
      </c>
      <c r="AE11" s="45">
        <v>27</v>
      </c>
      <c r="AF11" s="45">
        <v>28</v>
      </c>
      <c r="AG11" s="45">
        <v>29</v>
      </c>
      <c r="AH11" s="45">
        <v>30</v>
      </c>
      <c r="AI11" s="45">
        <v>31</v>
      </c>
      <c r="AJ11" s="45">
        <v>32</v>
      </c>
      <c r="AK11" s="45">
        <v>33</v>
      </c>
      <c r="AL11" s="45">
        <v>34</v>
      </c>
      <c r="AM11" s="45">
        <v>35</v>
      </c>
      <c r="AN11" s="45">
        <v>36</v>
      </c>
      <c r="AO11" s="45">
        <v>37</v>
      </c>
      <c r="AP11" s="45">
        <v>38</v>
      </c>
      <c r="AQ11" s="89"/>
      <c r="AR11" s="89"/>
      <c r="AS11" s="90"/>
    </row>
    <row r="12" spans="1:49" s="46" customFormat="1" ht="11.25" hidden="1" customHeight="1" x14ac:dyDescent="0.2">
      <c r="A12" s="95" t="s">
        <v>42</v>
      </c>
      <c r="B12" s="77" t="s">
        <v>43</v>
      </c>
      <c r="C12" s="47" t="s">
        <v>44</v>
      </c>
      <c r="D12" s="48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9">
        <f>COUNTA(E12:AP12)</f>
        <v>0</v>
      </c>
      <c r="AR12" s="27">
        <f>33*5</f>
        <v>165</v>
      </c>
      <c r="AS12" s="50">
        <f>AQ12/AR12</f>
        <v>0</v>
      </c>
    </row>
    <row r="13" spans="1:49" ht="12.75" hidden="1" customHeight="1" x14ac:dyDescent="0.2">
      <c r="A13" s="96"/>
      <c r="B13" s="78"/>
      <c r="C13" s="47" t="s">
        <v>45</v>
      </c>
      <c r="D13" s="27"/>
      <c r="E13" s="51"/>
      <c r="F13" s="51"/>
      <c r="G13" s="51"/>
      <c r="H13" s="51"/>
      <c r="I13" s="51"/>
      <c r="J13" s="52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3"/>
      <c r="AN13" s="53"/>
      <c r="AO13" s="53"/>
      <c r="AP13" s="53"/>
      <c r="AQ13" s="49">
        <f>COUNTA(E13:AP13)</f>
        <v>0</v>
      </c>
      <c r="AR13" s="27">
        <f>33*5</f>
        <v>165</v>
      </c>
      <c r="AS13" s="50">
        <f t="shared" ref="AS13:AS35" si="0">AQ13/AR13</f>
        <v>0</v>
      </c>
    </row>
    <row r="14" spans="1:49" ht="12.75" hidden="1" customHeight="1" x14ac:dyDescent="0.2">
      <c r="A14" s="96"/>
      <c r="B14" s="79"/>
      <c r="C14" s="47" t="s">
        <v>46</v>
      </c>
      <c r="D14" s="27"/>
      <c r="E14" s="51"/>
      <c r="F14" s="51"/>
      <c r="G14" s="51"/>
      <c r="H14" s="51"/>
      <c r="I14" s="51"/>
      <c r="J14" s="52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3"/>
      <c r="AN14" s="53"/>
      <c r="AO14" s="53"/>
      <c r="AP14" s="53"/>
      <c r="AQ14" s="49">
        <f t="shared" ref="AQ14:AQ16" si="1">COUNTA(E14:AP14)</f>
        <v>0</v>
      </c>
      <c r="AR14" s="27">
        <f>33*5</f>
        <v>165</v>
      </c>
      <c r="AS14" s="50">
        <f t="shared" si="0"/>
        <v>0</v>
      </c>
    </row>
    <row r="15" spans="1:49" ht="12.75" hidden="1" customHeight="1" x14ac:dyDescent="0.2">
      <c r="A15" s="96"/>
      <c r="B15" s="77" t="s">
        <v>47</v>
      </c>
      <c r="C15" s="47" t="s">
        <v>44</v>
      </c>
      <c r="D15" s="54"/>
      <c r="E15" s="51"/>
      <c r="F15" s="51"/>
      <c r="G15" s="51"/>
      <c r="H15" s="51"/>
      <c r="I15" s="51"/>
      <c r="J15" s="52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3"/>
      <c r="AN15" s="53"/>
      <c r="AO15" s="53"/>
      <c r="AP15" s="53"/>
      <c r="AQ15" s="49">
        <f t="shared" si="1"/>
        <v>0</v>
      </c>
      <c r="AR15" s="27">
        <f t="shared" ref="AR15:AR20" si="2">33*4</f>
        <v>132</v>
      </c>
      <c r="AS15" s="50">
        <f t="shared" si="0"/>
        <v>0</v>
      </c>
    </row>
    <row r="16" spans="1:49" ht="12.75" hidden="1" customHeight="1" x14ac:dyDescent="0.2">
      <c r="A16" s="96"/>
      <c r="B16" s="78"/>
      <c r="C16" s="47" t="s">
        <v>45</v>
      </c>
      <c r="D16" s="54"/>
      <c r="E16" s="51"/>
      <c r="F16" s="51"/>
      <c r="G16" s="51"/>
      <c r="H16" s="51"/>
      <c r="I16" s="51"/>
      <c r="J16" s="52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3"/>
      <c r="AN16" s="53"/>
      <c r="AO16" s="53"/>
      <c r="AP16" s="53"/>
      <c r="AQ16" s="49">
        <f t="shared" si="1"/>
        <v>0</v>
      </c>
      <c r="AR16" s="27">
        <f t="shared" si="2"/>
        <v>132</v>
      </c>
      <c r="AS16" s="50">
        <f t="shared" si="0"/>
        <v>0</v>
      </c>
    </row>
    <row r="17" spans="1:45" ht="12.75" hidden="1" customHeight="1" x14ac:dyDescent="0.2">
      <c r="A17" s="96"/>
      <c r="B17" s="79"/>
      <c r="C17" s="47" t="s">
        <v>46</v>
      </c>
      <c r="D17" s="54"/>
      <c r="E17" s="51"/>
      <c r="F17" s="51"/>
      <c r="G17" s="51"/>
      <c r="H17" s="51"/>
      <c r="I17" s="52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3"/>
      <c r="AN17" s="53"/>
      <c r="AO17" s="53"/>
      <c r="AP17" s="53"/>
      <c r="AQ17" s="49">
        <f>COUNTA(E17:AP17)</f>
        <v>0</v>
      </c>
      <c r="AR17" s="27">
        <f t="shared" si="2"/>
        <v>132</v>
      </c>
      <c r="AS17" s="50">
        <f t="shared" si="0"/>
        <v>0</v>
      </c>
    </row>
    <row r="18" spans="1:45" ht="12.75" hidden="1" customHeight="1" x14ac:dyDescent="0.2">
      <c r="A18" s="96"/>
      <c r="B18" s="77" t="s">
        <v>48</v>
      </c>
      <c r="C18" s="47" t="s">
        <v>44</v>
      </c>
      <c r="D18" s="54"/>
      <c r="E18" s="51"/>
      <c r="F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3"/>
      <c r="AN18" s="53"/>
      <c r="AO18" s="53"/>
      <c r="AP18" s="53"/>
      <c r="AQ18" s="49">
        <f>COUNTA(E18:AP18)</f>
        <v>0</v>
      </c>
      <c r="AR18" s="27">
        <f t="shared" si="2"/>
        <v>132</v>
      </c>
      <c r="AS18" s="50">
        <f t="shared" si="0"/>
        <v>0</v>
      </c>
    </row>
    <row r="19" spans="1:45" ht="12.75" hidden="1" customHeight="1" x14ac:dyDescent="0.2">
      <c r="A19" s="96"/>
      <c r="B19" s="78"/>
      <c r="C19" s="47" t="s">
        <v>45</v>
      </c>
      <c r="D19" s="54"/>
      <c r="E19" s="51"/>
      <c r="F19" s="51"/>
      <c r="G19" s="52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3"/>
      <c r="AN19" s="53"/>
      <c r="AO19" s="53"/>
      <c r="AP19" s="53"/>
      <c r="AQ19" s="49">
        <f t="shared" ref="AQ19:AQ35" si="3">COUNTA(E19:AP19)</f>
        <v>0</v>
      </c>
      <c r="AR19" s="27">
        <f t="shared" si="2"/>
        <v>132</v>
      </c>
      <c r="AS19" s="50">
        <f t="shared" si="0"/>
        <v>0</v>
      </c>
    </row>
    <row r="20" spans="1:45" ht="12.75" hidden="1" customHeight="1" x14ac:dyDescent="0.2">
      <c r="A20" s="96"/>
      <c r="B20" s="79"/>
      <c r="C20" s="47" t="s">
        <v>46</v>
      </c>
      <c r="D20" s="54"/>
      <c r="E20" s="51"/>
      <c r="F20" s="51"/>
      <c r="G20" s="52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3"/>
      <c r="AN20" s="53"/>
      <c r="AO20" s="53"/>
      <c r="AP20" s="53"/>
      <c r="AQ20" s="49">
        <f t="shared" si="3"/>
        <v>0</v>
      </c>
      <c r="AR20" s="27">
        <f t="shared" si="2"/>
        <v>132</v>
      </c>
      <c r="AS20" s="50">
        <f t="shared" si="0"/>
        <v>0</v>
      </c>
    </row>
    <row r="21" spans="1:45" ht="12.75" hidden="1" customHeight="1" x14ac:dyDescent="0.2">
      <c r="A21" s="96"/>
      <c r="B21" s="77" t="s">
        <v>49</v>
      </c>
      <c r="C21" s="47" t="s">
        <v>44</v>
      </c>
      <c r="D21" s="54"/>
      <c r="E21" s="51"/>
      <c r="F21" s="51"/>
      <c r="G21" s="52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3"/>
      <c r="AN21" s="53"/>
      <c r="AO21" s="53"/>
      <c r="AP21" s="53"/>
      <c r="AQ21" s="49">
        <f t="shared" si="3"/>
        <v>0</v>
      </c>
      <c r="AR21" s="27">
        <f t="shared" ref="AR21:AR23" si="4">33*2</f>
        <v>66</v>
      </c>
      <c r="AS21" s="50">
        <f t="shared" si="0"/>
        <v>0</v>
      </c>
    </row>
    <row r="22" spans="1:45" ht="12.75" hidden="1" customHeight="1" x14ac:dyDescent="0.2">
      <c r="A22" s="96"/>
      <c r="B22" s="78"/>
      <c r="C22" s="47" t="s">
        <v>45</v>
      </c>
      <c r="D22" s="54"/>
      <c r="E22" s="51"/>
      <c r="F22" s="51"/>
      <c r="G22" s="52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3"/>
      <c r="AN22" s="53"/>
      <c r="AO22" s="53"/>
      <c r="AP22" s="53"/>
      <c r="AQ22" s="49">
        <f t="shared" si="3"/>
        <v>0</v>
      </c>
      <c r="AR22" s="27">
        <f t="shared" si="4"/>
        <v>66</v>
      </c>
      <c r="AS22" s="50">
        <f t="shared" si="0"/>
        <v>0</v>
      </c>
    </row>
    <row r="23" spans="1:45" ht="12.75" hidden="1" customHeight="1" x14ac:dyDescent="0.2">
      <c r="A23" s="96"/>
      <c r="B23" s="79"/>
      <c r="C23" s="47" t="s">
        <v>46</v>
      </c>
      <c r="D23" s="54"/>
      <c r="E23" s="51"/>
      <c r="F23" s="51"/>
      <c r="G23" s="52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3"/>
      <c r="AN23" s="53"/>
      <c r="AO23" s="53"/>
      <c r="AP23" s="53"/>
      <c r="AQ23" s="49">
        <f t="shared" si="3"/>
        <v>0</v>
      </c>
      <c r="AR23" s="27">
        <f t="shared" si="4"/>
        <v>66</v>
      </c>
      <c r="AS23" s="50">
        <f t="shared" si="0"/>
        <v>0</v>
      </c>
    </row>
    <row r="24" spans="1:45" ht="12.75" hidden="1" customHeight="1" x14ac:dyDescent="0.2">
      <c r="A24" s="96"/>
      <c r="B24" s="77" t="s">
        <v>50</v>
      </c>
      <c r="C24" s="47" t="s">
        <v>44</v>
      </c>
      <c r="D24" s="54"/>
      <c r="E24" s="51"/>
      <c r="F24" s="51"/>
      <c r="G24" s="52"/>
      <c r="H24" s="52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3"/>
      <c r="AN24" s="53"/>
      <c r="AO24" s="53"/>
      <c r="AP24" s="53"/>
      <c r="AQ24" s="49">
        <f t="shared" si="3"/>
        <v>0</v>
      </c>
      <c r="AR24" s="27">
        <f>33*1</f>
        <v>33</v>
      </c>
      <c r="AS24" s="50">
        <f t="shared" si="0"/>
        <v>0</v>
      </c>
    </row>
    <row r="25" spans="1:45" ht="12.75" hidden="1" customHeight="1" x14ac:dyDescent="0.2">
      <c r="A25" s="96"/>
      <c r="B25" s="78"/>
      <c r="C25" s="47" t="s">
        <v>45</v>
      </c>
      <c r="D25" s="54"/>
      <c r="E25" s="51"/>
      <c r="F25" s="51"/>
      <c r="G25" s="52"/>
      <c r="H25" s="52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3"/>
      <c r="AN25" s="53"/>
      <c r="AO25" s="53"/>
      <c r="AP25" s="53"/>
      <c r="AQ25" s="49">
        <f t="shared" si="3"/>
        <v>0</v>
      </c>
      <c r="AR25" s="27">
        <f t="shared" ref="AR25:AR32" si="5">33*1</f>
        <v>33</v>
      </c>
      <c r="AS25" s="50">
        <f t="shared" si="0"/>
        <v>0</v>
      </c>
    </row>
    <row r="26" spans="1:45" ht="12.75" hidden="1" customHeight="1" x14ac:dyDescent="0.2">
      <c r="A26" s="96"/>
      <c r="B26" s="79"/>
      <c r="C26" s="47" t="s">
        <v>46</v>
      </c>
      <c r="D26" s="54"/>
      <c r="E26" s="51"/>
      <c r="F26" s="51"/>
      <c r="G26" s="52"/>
      <c r="H26" s="52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3"/>
      <c r="AN26" s="53"/>
      <c r="AO26" s="53"/>
      <c r="AP26" s="53"/>
      <c r="AQ26" s="49">
        <f t="shared" si="3"/>
        <v>0</v>
      </c>
      <c r="AR26" s="27">
        <f t="shared" si="5"/>
        <v>33</v>
      </c>
      <c r="AS26" s="50">
        <f t="shared" si="0"/>
        <v>0</v>
      </c>
    </row>
    <row r="27" spans="1:45" ht="12.75" hidden="1" customHeight="1" x14ac:dyDescent="0.2">
      <c r="A27" s="96"/>
      <c r="B27" s="77" t="s">
        <v>51</v>
      </c>
      <c r="C27" s="47" t="s">
        <v>44</v>
      </c>
      <c r="D27" s="54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2"/>
      <c r="AJ27" s="52"/>
      <c r="AK27" s="52"/>
      <c r="AL27" s="51"/>
      <c r="AM27" s="53"/>
      <c r="AN27" s="53"/>
      <c r="AO27" s="53"/>
      <c r="AP27" s="53"/>
      <c r="AQ27" s="49">
        <f t="shared" si="3"/>
        <v>0</v>
      </c>
      <c r="AR27" s="27">
        <f t="shared" si="5"/>
        <v>33</v>
      </c>
      <c r="AS27" s="50">
        <f t="shared" si="0"/>
        <v>0</v>
      </c>
    </row>
    <row r="28" spans="1:45" ht="12.75" hidden="1" customHeight="1" x14ac:dyDescent="0.2">
      <c r="A28" s="96"/>
      <c r="B28" s="78"/>
      <c r="C28" s="47" t="s">
        <v>45</v>
      </c>
      <c r="D28" s="54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1"/>
      <c r="AM28" s="53"/>
      <c r="AN28" s="53"/>
      <c r="AO28" s="53"/>
      <c r="AP28" s="53"/>
      <c r="AQ28" s="49">
        <f t="shared" si="3"/>
        <v>0</v>
      </c>
      <c r="AR28" s="27">
        <f t="shared" si="5"/>
        <v>33</v>
      </c>
      <c r="AS28" s="50">
        <f t="shared" si="0"/>
        <v>0</v>
      </c>
    </row>
    <row r="29" spans="1:45" ht="12.75" hidden="1" customHeight="1" x14ac:dyDescent="0.2">
      <c r="A29" s="96"/>
      <c r="B29" s="79"/>
      <c r="C29" s="47" t="s">
        <v>46</v>
      </c>
      <c r="D29" s="54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1"/>
      <c r="AM29" s="53"/>
      <c r="AN29" s="53"/>
      <c r="AO29" s="53"/>
      <c r="AP29" s="53"/>
      <c r="AQ29" s="49">
        <f t="shared" si="3"/>
        <v>0</v>
      </c>
      <c r="AR29" s="27">
        <f t="shared" si="5"/>
        <v>33</v>
      </c>
      <c r="AS29" s="50">
        <f t="shared" si="0"/>
        <v>0</v>
      </c>
    </row>
    <row r="30" spans="1:45" ht="12.75" hidden="1" customHeight="1" x14ac:dyDescent="0.2">
      <c r="A30" s="96"/>
      <c r="B30" s="77" t="s">
        <v>52</v>
      </c>
      <c r="C30" s="47" t="s">
        <v>44</v>
      </c>
      <c r="D30" s="54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2"/>
      <c r="R30" s="52"/>
      <c r="S30" s="52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L30" s="51"/>
      <c r="AM30" s="53"/>
      <c r="AN30" s="53"/>
      <c r="AO30" s="53"/>
      <c r="AP30" s="53"/>
      <c r="AQ30" s="49">
        <f t="shared" si="3"/>
        <v>0</v>
      </c>
      <c r="AR30" s="27">
        <f t="shared" si="5"/>
        <v>33</v>
      </c>
      <c r="AS30" s="50">
        <f t="shared" si="0"/>
        <v>0</v>
      </c>
    </row>
    <row r="31" spans="1:45" ht="12.75" hidden="1" customHeight="1" x14ac:dyDescent="0.2">
      <c r="A31" s="96"/>
      <c r="B31" s="78"/>
      <c r="C31" s="47" t="s">
        <v>45</v>
      </c>
      <c r="D31" s="54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1"/>
      <c r="AM31" s="53"/>
      <c r="AN31" s="53"/>
      <c r="AO31" s="53"/>
      <c r="AP31" s="53"/>
      <c r="AQ31" s="49">
        <f t="shared" si="3"/>
        <v>0</v>
      </c>
      <c r="AR31" s="27">
        <f t="shared" si="5"/>
        <v>33</v>
      </c>
      <c r="AS31" s="50">
        <f t="shared" si="0"/>
        <v>0</v>
      </c>
    </row>
    <row r="32" spans="1:45" ht="12.75" hidden="1" customHeight="1" x14ac:dyDescent="0.2">
      <c r="A32" s="96"/>
      <c r="B32" s="79"/>
      <c r="C32" s="47" t="s">
        <v>46</v>
      </c>
      <c r="D32" s="54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1"/>
      <c r="AM32" s="53"/>
      <c r="AN32" s="53"/>
      <c r="AO32" s="53"/>
      <c r="AP32" s="53"/>
      <c r="AQ32" s="49">
        <f t="shared" si="3"/>
        <v>0</v>
      </c>
      <c r="AR32" s="27">
        <f t="shared" si="5"/>
        <v>33</v>
      </c>
      <c r="AS32" s="50">
        <f t="shared" si="0"/>
        <v>0</v>
      </c>
    </row>
    <row r="33" spans="1:45" ht="12.75" hidden="1" customHeight="1" x14ac:dyDescent="0.2">
      <c r="A33" s="96"/>
      <c r="B33" s="83" t="s">
        <v>53</v>
      </c>
      <c r="C33" s="47" t="s">
        <v>44</v>
      </c>
      <c r="D33" s="54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1"/>
      <c r="AM33" s="53"/>
      <c r="AN33" s="53"/>
      <c r="AO33" s="53"/>
      <c r="AP33" s="53"/>
      <c r="AQ33" s="49">
        <f t="shared" si="3"/>
        <v>0</v>
      </c>
      <c r="AR33" s="27">
        <f>33*3</f>
        <v>99</v>
      </c>
      <c r="AS33" s="50">
        <f t="shared" si="0"/>
        <v>0</v>
      </c>
    </row>
    <row r="34" spans="1:45" ht="12.75" hidden="1" customHeight="1" x14ac:dyDescent="0.2">
      <c r="A34" s="96"/>
      <c r="B34" s="83"/>
      <c r="C34" s="47" t="s">
        <v>45</v>
      </c>
      <c r="D34" s="54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1"/>
      <c r="AM34" s="53"/>
      <c r="AN34" s="53"/>
      <c r="AO34" s="53"/>
      <c r="AP34" s="53"/>
      <c r="AQ34" s="49">
        <f t="shared" si="3"/>
        <v>0</v>
      </c>
      <c r="AR34" s="27">
        <f t="shared" ref="AR34:AR35" si="6">33*3</f>
        <v>99</v>
      </c>
      <c r="AS34" s="50">
        <f t="shared" si="0"/>
        <v>0</v>
      </c>
    </row>
    <row r="35" spans="1:45" ht="12.75" hidden="1" customHeight="1" x14ac:dyDescent="0.2">
      <c r="A35" s="96"/>
      <c r="B35" s="83"/>
      <c r="C35" s="47" t="s">
        <v>46</v>
      </c>
      <c r="D35" s="54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1"/>
      <c r="AM35" s="53"/>
      <c r="AN35" s="53"/>
      <c r="AO35" s="53"/>
      <c r="AP35" s="53"/>
      <c r="AQ35" s="49">
        <f t="shared" si="3"/>
        <v>0</v>
      </c>
      <c r="AR35" s="27">
        <f t="shared" si="6"/>
        <v>99</v>
      </c>
      <c r="AS35" s="50">
        <f t="shared" si="0"/>
        <v>0</v>
      </c>
    </row>
    <row r="36" spans="1:45" s="57" customFormat="1" ht="27" hidden="1" customHeight="1" x14ac:dyDescent="0.2">
      <c r="A36" s="97"/>
      <c r="B36" s="97"/>
      <c r="C36" s="97"/>
      <c r="D36" s="97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6"/>
      <c r="AN36" s="56"/>
      <c r="AO36" s="56"/>
      <c r="AP36" s="56"/>
      <c r="AQ36" s="56"/>
      <c r="AR36" s="56"/>
      <c r="AS36" s="56"/>
    </row>
    <row r="37" spans="1:45" s="43" customFormat="1" ht="111.75" customHeight="1" x14ac:dyDescent="0.2">
      <c r="A37" s="98" t="s">
        <v>54</v>
      </c>
      <c r="B37" s="98"/>
      <c r="C37" s="98"/>
      <c r="D37" s="98"/>
      <c r="E37" s="86" t="s">
        <v>24</v>
      </c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87"/>
      <c r="AO37" s="87"/>
      <c r="AP37" s="88"/>
      <c r="AQ37" s="89" t="s">
        <v>25</v>
      </c>
      <c r="AR37" s="89" t="s">
        <v>26</v>
      </c>
      <c r="AS37" s="90" t="s">
        <v>27</v>
      </c>
    </row>
    <row r="38" spans="1:45" s="43" customFormat="1" ht="21.75" customHeight="1" x14ac:dyDescent="0.2">
      <c r="A38" s="91" t="s">
        <v>28</v>
      </c>
      <c r="B38" s="92"/>
      <c r="C38" s="77" t="s">
        <v>29</v>
      </c>
      <c r="D38" s="44" t="s">
        <v>30</v>
      </c>
      <c r="E38" s="83" t="s">
        <v>31</v>
      </c>
      <c r="F38" s="83"/>
      <c r="G38" s="83"/>
      <c r="H38" s="83"/>
      <c r="I38" s="83" t="s">
        <v>32</v>
      </c>
      <c r="J38" s="83"/>
      <c r="K38" s="83"/>
      <c r="L38" s="83"/>
      <c r="M38" s="83" t="s">
        <v>33</v>
      </c>
      <c r="N38" s="83"/>
      <c r="O38" s="83"/>
      <c r="P38" s="83"/>
      <c r="Q38" s="83" t="s">
        <v>34</v>
      </c>
      <c r="R38" s="83"/>
      <c r="S38" s="83"/>
      <c r="T38" s="83"/>
      <c r="U38" s="83" t="s">
        <v>35</v>
      </c>
      <c r="V38" s="83"/>
      <c r="W38" s="83"/>
      <c r="X38" s="83" t="s">
        <v>36</v>
      </c>
      <c r="Y38" s="83"/>
      <c r="Z38" s="83"/>
      <c r="AA38" s="83"/>
      <c r="AB38" s="83" t="s">
        <v>37</v>
      </c>
      <c r="AC38" s="83"/>
      <c r="AD38" s="83"/>
      <c r="AE38" s="83" t="s">
        <v>38</v>
      </c>
      <c r="AF38" s="83"/>
      <c r="AG38" s="83"/>
      <c r="AH38" s="83"/>
      <c r="AI38" s="83"/>
      <c r="AJ38" s="83" t="s">
        <v>39</v>
      </c>
      <c r="AK38" s="83"/>
      <c r="AL38" s="83"/>
      <c r="AM38" s="83" t="s">
        <v>40</v>
      </c>
      <c r="AN38" s="83"/>
      <c r="AO38" s="83"/>
      <c r="AP38" s="83"/>
      <c r="AQ38" s="89"/>
      <c r="AR38" s="89"/>
      <c r="AS38" s="90"/>
    </row>
    <row r="39" spans="1:45" s="46" customFormat="1" ht="11.25" customHeight="1" x14ac:dyDescent="0.2">
      <c r="A39" s="93"/>
      <c r="B39" s="94"/>
      <c r="C39" s="79"/>
      <c r="D39" s="44" t="s">
        <v>41</v>
      </c>
      <c r="E39" s="45">
        <v>1</v>
      </c>
      <c r="F39" s="45">
        <v>2</v>
      </c>
      <c r="G39" s="45">
        <v>3</v>
      </c>
      <c r="H39" s="45">
        <v>4</v>
      </c>
      <c r="I39" s="45">
        <v>5</v>
      </c>
      <c r="J39" s="45">
        <v>6</v>
      </c>
      <c r="K39" s="45">
        <v>7</v>
      </c>
      <c r="L39" s="45">
        <v>8</v>
      </c>
      <c r="M39" s="45">
        <v>9</v>
      </c>
      <c r="N39" s="45">
        <v>10</v>
      </c>
      <c r="O39" s="45">
        <v>11</v>
      </c>
      <c r="P39" s="45">
        <v>12</v>
      </c>
      <c r="Q39" s="45">
        <v>13</v>
      </c>
      <c r="R39" s="45">
        <v>14</v>
      </c>
      <c r="S39" s="45">
        <v>15</v>
      </c>
      <c r="T39" s="45">
        <v>16</v>
      </c>
      <c r="U39" s="45">
        <v>17</v>
      </c>
      <c r="V39" s="45">
        <v>18</v>
      </c>
      <c r="W39" s="45">
        <v>19</v>
      </c>
      <c r="X39" s="45">
        <v>20</v>
      </c>
      <c r="Y39" s="45">
        <v>21</v>
      </c>
      <c r="Z39" s="45">
        <v>22</v>
      </c>
      <c r="AA39" s="45">
        <v>23</v>
      </c>
      <c r="AB39" s="45">
        <v>24</v>
      </c>
      <c r="AC39" s="45">
        <v>25</v>
      </c>
      <c r="AD39" s="45">
        <v>26</v>
      </c>
      <c r="AE39" s="45">
        <v>27</v>
      </c>
      <c r="AF39" s="45">
        <v>28</v>
      </c>
      <c r="AG39" s="45">
        <v>29</v>
      </c>
      <c r="AH39" s="45">
        <v>30</v>
      </c>
      <c r="AI39" s="45">
        <v>31</v>
      </c>
      <c r="AJ39" s="45">
        <v>32</v>
      </c>
      <c r="AK39" s="45">
        <v>33</v>
      </c>
      <c r="AL39" s="45">
        <v>34</v>
      </c>
      <c r="AM39" s="45">
        <v>35</v>
      </c>
      <c r="AN39" s="45">
        <v>36</v>
      </c>
      <c r="AO39" s="45">
        <v>37</v>
      </c>
      <c r="AP39" s="45">
        <v>38</v>
      </c>
      <c r="AQ39" s="89"/>
      <c r="AR39" s="89"/>
      <c r="AS39" s="90"/>
    </row>
    <row r="40" spans="1:45" ht="12.75" customHeight="1" x14ac:dyDescent="0.2">
      <c r="A40" s="95" t="s">
        <v>55</v>
      </c>
      <c r="B40" s="77" t="s">
        <v>43</v>
      </c>
      <c r="C40" s="47" t="s">
        <v>56</v>
      </c>
      <c r="D40" s="58"/>
      <c r="E40" s="59"/>
      <c r="F40" s="60"/>
      <c r="G40" s="67" t="s">
        <v>71</v>
      </c>
      <c r="H40" s="60"/>
      <c r="I40" s="60"/>
      <c r="J40" s="60"/>
      <c r="K40" s="67" t="s">
        <v>72</v>
      </c>
      <c r="L40" s="70"/>
      <c r="M40" s="60"/>
      <c r="N40" s="60"/>
      <c r="O40" s="67" t="s">
        <v>72</v>
      </c>
      <c r="P40" s="60"/>
      <c r="Q40" s="59"/>
      <c r="R40" s="68" t="s">
        <v>75</v>
      </c>
      <c r="S40" s="68" t="s">
        <v>73</v>
      </c>
      <c r="T40" s="59"/>
      <c r="U40" s="59"/>
      <c r="V40" s="59"/>
      <c r="W40" s="59"/>
      <c r="X40" s="59"/>
      <c r="Y40" s="68" t="s">
        <v>72</v>
      </c>
      <c r="Z40" s="59"/>
      <c r="AA40" s="59"/>
      <c r="AB40" s="59"/>
      <c r="AC40" s="68" t="s">
        <v>72</v>
      </c>
      <c r="AD40" s="68" t="s">
        <v>73</v>
      </c>
      <c r="AE40" s="59"/>
      <c r="AF40" s="59"/>
      <c r="AG40" s="68" t="s">
        <v>75</v>
      </c>
      <c r="AH40" s="59"/>
      <c r="AI40" s="68" t="s">
        <v>72</v>
      </c>
      <c r="AJ40" s="59"/>
      <c r="AK40" s="68" t="s">
        <v>72</v>
      </c>
      <c r="AL40" s="68" t="s">
        <v>74</v>
      </c>
      <c r="AM40" s="60"/>
      <c r="AN40" s="60"/>
      <c r="AO40" s="60"/>
      <c r="AP40" s="60"/>
      <c r="AQ40" s="49">
        <f>COUNTA(E40:AP40)</f>
        <v>12</v>
      </c>
      <c r="AR40" s="27">
        <f>34*5</f>
        <v>170</v>
      </c>
      <c r="AS40" s="50">
        <f>AQ40/AR40</f>
        <v>7.0588235294117646E-2</v>
      </c>
    </row>
    <row r="41" spans="1:45" x14ac:dyDescent="0.2">
      <c r="A41" s="96"/>
      <c r="B41" s="78"/>
      <c r="C41" s="47" t="s">
        <v>57</v>
      </c>
      <c r="D41" s="58"/>
      <c r="E41" s="59"/>
      <c r="F41" s="60"/>
      <c r="G41" s="67" t="s">
        <v>71</v>
      </c>
      <c r="H41" s="60"/>
      <c r="I41" s="60"/>
      <c r="J41" s="60"/>
      <c r="K41" s="67" t="s">
        <v>72</v>
      </c>
      <c r="L41" s="70"/>
      <c r="M41" s="60"/>
      <c r="N41" s="60"/>
      <c r="O41" s="67" t="s">
        <v>72</v>
      </c>
      <c r="P41" s="60"/>
      <c r="Q41" s="52"/>
      <c r="R41" s="68" t="s">
        <v>75</v>
      </c>
      <c r="S41" s="68" t="s">
        <v>73</v>
      </c>
      <c r="T41" s="59"/>
      <c r="U41" s="59"/>
      <c r="V41" s="59"/>
      <c r="W41" s="59"/>
      <c r="X41" s="59"/>
      <c r="Y41" s="68" t="s">
        <v>72</v>
      </c>
      <c r="Z41" s="59"/>
      <c r="AA41" s="59"/>
      <c r="AB41" s="59"/>
      <c r="AC41" s="68" t="s">
        <v>72</v>
      </c>
      <c r="AD41" s="68" t="s">
        <v>73</v>
      </c>
      <c r="AE41" s="59"/>
      <c r="AF41" s="59"/>
      <c r="AG41" s="68" t="s">
        <v>75</v>
      </c>
      <c r="AH41" s="59"/>
      <c r="AI41" s="68" t="s">
        <v>72</v>
      </c>
      <c r="AJ41" s="59"/>
      <c r="AK41" s="68" t="s">
        <v>72</v>
      </c>
      <c r="AL41" s="68" t="s">
        <v>74</v>
      </c>
      <c r="AM41" s="60"/>
      <c r="AN41" s="60"/>
      <c r="AO41" s="60"/>
      <c r="AP41" s="60"/>
      <c r="AQ41" s="49">
        <f>COUNTA(E41:AP41)</f>
        <v>12</v>
      </c>
      <c r="AR41" s="27">
        <f t="shared" ref="AR41:AR42" si="7">34*5</f>
        <v>170</v>
      </c>
      <c r="AS41" s="50">
        <f t="shared" ref="AS41:AS54" si="8">AQ41/AR41</f>
        <v>7.0588235294117646E-2</v>
      </c>
    </row>
    <row r="42" spans="1:45" x14ac:dyDescent="0.2">
      <c r="A42" s="96"/>
      <c r="B42" s="79"/>
      <c r="C42" s="47" t="s">
        <v>58</v>
      </c>
      <c r="D42" s="58"/>
      <c r="E42" s="59"/>
      <c r="F42" s="60"/>
      <c r="G42" s="67" t="s">
        <v>71</v>
      </c>
      <c r="H42" s="60"/>
      <c r="I42" s="60"/>
      <c r="J42" s="60"/>
      <c r="K42" s="67" t="s">
        <v>72</v>
      </c>
      <c r="L42" s="70"/>
      <c r="M42" s="60"/>
      <c r="N42" s="60"/>
      <c r="O42" s="67" t="s">
        <v>72</v>
      </c>
      <c r="P42" s="60"/>
      <c r="Q42" s="59"/>
      <c r="R42" s="69" t="s">
        <v>75</v>
      </c>
      <c r="S42" s="69" t="s">
        <v>73</v>
      </c>
      <c r="T42" s="52"/>
      <c r="U42" s="59"/>
      <c r="V42" s="52"/>
      <c r="W42" s="52"/>
      <c r="X42" s="59"/>
      <c r="Y42" s="69" t="s">
        <v>72</v>
      </c>
      <c r="Z42" s="52"/>
      <c r="AA42" s="52"/>
      <c r="AB42" s="59"/>
      <c r="AC42" s="69" t="s">
        <v>72</v>
      </c>
      <c r="AD42" s="69" t="s">
        <v>73</v>
      </c>
      <c r="AE42" s="59"/>
      <c r="AF42" s="59"/>
      <c r="AG42" s="69" t="s">
        <v>75</v>
      </c>
      <c r="AH42" s="52"/>
      <c r="AI42" s="69" t="s">
        <v>72</v>
      </c>
      <c r="AJ42" s="59"/>
      <c r="AK42" s="69" t="s">
        <v>72</v>
      </c>
      <c r="AL42" s="69" t="s">
        <v>74</v>
      </c>
      <c r="AM42" s="60"/>
      <c r="AN42" s="60"/>
      <c r="AO42" s="60"/>
      <c r="AP42" s="60"/>
      <c r="AQ42" s="49">
        <f t="shared" ref="AQ42:AQ44" si="9">COUNTA(E42:AP42)</f>
        <v>12</v>
      </c>
      <c r="AR42" s="27">
        <f t="shared" si="7"/>
        <v>170</v>
      </c>
      <c r="AS42" s="50">
        <f t="shared" si="8"/>
        <v>7.0588235294117646E-2</v>
      </c>
    </row>
    <row r="43" spans="1:45" x14ac:dyDescent="0.2">
      <c r="A43" s="96"/>
      <c r="B43" s="77" t="s">
        <v>47</v>
      </c>
      <c r="C43" s="47" t="s">
        <v>56</v>
      </c>
      <c r="D43" s="58"/>
      <c r="E43" s="59"/>
      <c r="F43" s="60"/>
      <c r="G43" s="60"/>
      <c r="H43" s="67" t="s">
        <v>71</v>
      </c>
      <c r="I43" s="60"/>
      <c r="J43" s="60"/>
      <c r="K43" s="60"/>
      <c r="L43" s="67" t="s">
        <v>76</v>
      </c>
      <c r="M43" s="60"/>
      <c r="N43" s="60"/>
      <c r="O43" s="60"/>
      <c r="P43" s="67" t="s">
        <v>76</v>
      </c>
      <c r="Q43" s="59"/>
      <c r="R43" s="52"/>
      <c r="S43" s="69" t="s">
        <v>76</v>
      </c>
      <c r="T43" s="52"/>
      <c r="U43" s="59"/>
      <c r="V43" s="52"/>
      <c r="W43" s="69" t="s">
        <v>76</v>
      </c>
      <c r="X43" s="59"/>
      <c r="Y43" s="52"/>
      <c r="Z43" s="69" t="s">
        <v>76</v>
      </c>
      <c r="AA43" s="52"/>
      <c r="AB43" s="59"/>
      <c r="AC43" s="52"/>
      <c r="AD43" s="69" t="s">
        <v>76</v>
      </c>
      <c r="AE43" s="59"/>
      <c r="AF43" s="59"/>
      <c r="AG43" s="52"/>
      <c r="AH43" s="52"/>
      <c r="AI43" s="52"/>
      <c r="AJ43" s="68" t="s">
        <v>76</v>
      </c>
      <c r="AK43" s="52"/>
      <c r="AL43" s="52"/>
      <c r="AM43" s="60"/>
      <c r="AN43" s="60"/>
      <c r="AO43" s="60"/>
      <c r="AP43" s="60"/>
      <c r="AQ43" s="49">
        <f t="shared" si="9"/>
        <v>8</v>
      </c>
      <c r="AR43" s="27">
        <f>34*4</f>
        <v>136</v>
      </c>
      <c r="AS43" s="50">
        <f t="shared" si="8"/>
        <v>5.8823529411764705E-2</v>
      </c>
    </row>
    <row r="44" spans="1:45" x14ac:dyDescent="0.2">
      <c r="A44" s="96"/>
      <c r="B44" s="78"/>
      <c r="C44" s="47" t="s">
        <v>57</v>
      </c>
      <c r="D44" s="58"/>
      <c r="E44" s="59"/>
      <c r="F44" s="52"/>
      <c r="G44" s="52"/>
      <c r="H44" s="67" t="s">
        <v>71</v>
      </c>
      <c r="I44" s="52"/>
      <c r="J44" s="52"/>
      <c r="K44" s="52"/>
      <c r="L44" s="69" t="s">
        <v>76</v>
      </c>
      <c r="M44" s="59"/>
      <c r="N44" s="52"/>
      <c r="O44" s="52"/>
      <c r="P44" s="69" t="s">
        <v>76</v>
      </c>
      <c r="Q44" s="59"/>
      <c r="R44" s="52"/>
      <c r="S44" s="69" t="s">
        <v>76</v>
      </c>
      <c r="T44" s="52"/>
      <c r="U44" s="59"/>
      <c r="V44" s="52"/>
      <c r="W44" s="69" t="s">
        <v>76</v>
      </c>
      <c r="X44" s="59"/>
      <c r="Y44" s="52"/>
      <c r="Z44" s="69" t="s">
        <v>76</v>
      </c>
      <c r="AA44" s="52"/>
      <c r="AB44" s="60"/>
      <c r="AC44" s="60"/>
      <c r="AD44" s="67" t="s">
        <v>76</v>
      </c>
      <c r="AE44" s="59"/>
      <c r="AF44" s="59"/>
      <c r="AG44" s="52"/>
      <c r="AH44" s="52"/>
      <c r="AI44" s="52"/>
      <c r="AJ44" s="68" t="s">
        <v>76</v>
      </c>
      <c r="AK44" s="52"/>
      <c r="AL44" s="52"/>
      <c r="AM44" s="60"/>
      <c r="AN44" s="60"/>
      <c r="AO44" s="60"/>
      <c r="AP44" s="60"/>
      <c r="AQ44" s="49">
        <f t="shared" si="9"/>
        <v>8</v>
      </c>
      <c r="AR44" s="27">
        <f t="shared" ref="AR44:AR48" si="10">34*4</f>
        <v>136</v>
      </c>
      <c r="AS44" s="50">
        <f t="shared" si="8"/>
        <v>5.8823529411764705E-2</v>
      </c>
    </row>
    <row r="45" spans="1:45" ht="12.75" customHeight="1" x14ac:dyDescent="0.2">
      <c r="A45" s="96"/>
      <c r="B45" s="79"/>
      <c r="C45" s="47" t="s">
        <v>58</v>
      </c>
      <c r="D45" s="58"/>
      <c r="E45" s="59"/>
      <c r="F45" s="59"/>
      <c r="G45" s="52"/>
      <c r="H45" s="68" t="s">
        <v>71</v>
      </c>
      <c r="I45" s="59"/>
      <c r="J45" s="57"/>
      <c r="K45" s="59"/>
      <c r="L45" s="68" t="s">
        <v>76</v>
      </c>
      <c r="M45" s="59"/>
      <c r="N45" s="59"/>
      <c r="O45" s="59"/>
      <c r="P45" s="68" t="s">
        <v>76</v>
      </c>
      <c r="Q45" s="59"/>
      <c r="R45" s="52"/>
      <c r="S45" s="69" t="s">
        <v>76</v>
      </c>
      <c r="T45" s="52"/>
      <c r="U45" s="59"/>
      <c r="V45" s="52"/>
      <c r="W45" s="69" t="s">
        <v>76</v>
      </c>
      <c r="X45" s="59"/>
      <c r="Y45" s="52"/>
      <c r="Z45" s="69" t="s">
        <v>76</v>
      </c>
      <c r="AA45" s="52"/>
      <c r="AB45" s="52"/>
      <c r="AC45" s="52"/>
      <c r="AD45" s="68" t="s">
        <v>76</v>
      </c>
      <c r="AE45" s="59"/>
      <c r="AF45" s="59"/>
      <c r="AG45" s="59"/>
      <c r="AH45" s="60"/>
      <c r="AI45" s="60"/>
      <c r="AJ45" s="67" t="s">
        <v>76</v>
      </c>
      <c r="AK45" s="52"/>
      <c r="AL45" s="52"/>
      <c r="AM45" s="60"/>
      <c r="AN45" s="60"/>
      <c r="AO45" s="60"/>
      <c r="AP45" s="60"/>
      <c r="AQ45" s="49">
        <f>COUNTA(E45:AP45)</f>
        <v>8</v>
      </c>
      <c r="AR45" s="27">
        <f t="shared" si="10"/>
        <v>136</v>
      </c>
      <c r="AS45" s="50">
        <f t="shared" si="8"/>
        <v>5.8823529411764705E-2</v>
      </c>
    </row>
    <row r="46" spans="1:45" x14ac:dyDescent="0.2">
      <c r="A46" s="96"/>
      <c r="B46" s="77" t="s">
        <v>48</v>
      </c>
      <c r="C46" s="47" t="s">
        <v>56</v>
      </c>
      <c r="D46" s="58"/>
      <c r="E46" s="59"/>
      <c r="F46" s="68" t="s">
        <v>71</v>
      </c>
      <c r="G46" s="59"/>
      <c r="H46" s="52"/>
      <c r="I46" s="71" t="s">
        <v>77</v>
      </c>
      <c r="J46" s="59"/>
      <c r="K46" s="59"/>
      <c r="L46" s="59"/>
      <c r="M46" s="68" t="s">
        <v>78</v>
      </c>
      <c r="N46" s="59"/>
      <c r="O46" s="59"/>
      <c r="P46" s="59"/>
      <c r="Q46" s="68" t="s">
        <v>77</v>
      </c>
      <c r="R46" s="52"/>
      <c r="S46" s="52"/>
      <c r="T46" s="52"/>
      <c r="U46" s="59"/>
      <c r="V46" s="69" t="s">
        <v>77</v>
      </c>
      <c r="W46" s="52"/>
      <c r="X46" s="59"/>
      <c r="Y46" s="52"/>
      <c r="Z46" s="52"/>
      <c r="AA46" s="69" t="s">
        <v>78</v>
      </c>
      <c r="AB46" s="52"/>
      <c r="AC46" s="52"/>
      <c r="AD46" s="59"/>
      <c r="AE46" s="68" t="s">
        <v>77</v>
      </c>
      <c r="AF46" s="59"/>
      <c r="AG46" s="59"/>
      <c r="AH46" s="60"/>
      <c r="AI46" s="60"/>
      <c r="AJ46" s="60"/>
      <c r="AK46" s="69" t="s">
        <v>77</v>
      </c>
      <c r="AL46" s="52"/>
      <c r="AM46" s="60"/>
      <c r="AN46" s="60"/>
      <c r="AO46" s="60"/>
      <c r="AP46" s="60"/>
      <c r="AQ46" s="49">
        <f>COUNTA(E46:AP46)</f>
        <v>8</v>
      </c>
      <c r="AR46" s="27">
        <f t="shared" si="10"/>
        <v>136</v>
      </c>
      <c r="AS46" s="50">
        <f t="shared" si="8"/>
        <v>5.8823529411764705E-2</v>
      </c>
    </row>
    <row r="47" spans="1:45" x14ac:dyDescent="0.2">
      <c r="A47" s="96"/>
      <c r="B47" s="78"/>
      <c r="C47" s="47" t="s">
        <v>57</v>
      </c>
      <c r="D47" s="58"/>
      <c r="E47" s="59"/>
      <c r="F47" s="69" t="s">
        <v>71</v>
      </c>
      <c r="G47" s="52"/>
      <c r="H47" s="57"/>
      <c r="I47" s="68" t="s">
        <v>77</v>
      </c>
      <c r="J47" s="52"/>
      <c r="K47" s="52"/>
      <c r="L47" s="52"/>
      <c r="M47" s="68" t="s">
        <v>77</v>
      </c>
      <c r="N47" s="52"/>
      <c r="O47" s="52"/>
      <c r="P47" s="52"/>
      <c r="Q47" s="68" t="s">
        <v>78</v>
      </c>
      <c r="R47" s="52"/>
      <c r="S47" s="52"/>
      <c r="T47" s="52"/>
      <c r="U47" s="59"/>
      <c r="V47" s="69" t="s">
        <v>78</v>
      </c>
      <c r="W47" s="52"/>
      <c r="X47" s="59"/>
      <c r="Y47" s="52"/>
      <c r="Z47" s="52"/>
      <c r="AA47" s="69" t="s">
        <v>78</v>
      </c>
      <c r="AB47" s="52"/>
      <c r="AC47" s="52"/>
      <c r="AD47" s="59"/>
      <c r="AE47" s="68" t="s">
        <v>78</v>
      </c>
      <c r="AF47" s="59"/>
      <c r="AG47" s="59"/>
      <c r="AH47" s="60"/>
      <c r="AI47" s="60"/>
      <c r="AJ47" s="60"/>
      <c r="AK47" s="69" t="s">
        <v>78</v>
      </c>
      <c r="AL47" s="52"/>
      <c r="AM47" s="60"/>
      <c r="AN47" s="60"/>
      <c r="AO47" s="60"/>
      <c r="AP47" s="60"/>
      <c r="AQ47" s="49">
        <f t="shared" ref="AQ47:AQ54" si="11">COUNTA(E47:AP47)</f>
        <v>8</v>
      </c>
      <c r="AR47" s="27">
        <f t="shared" si="10"/>
        <v>136</v>
      </c>
      <c r="AS47" s="50">
        <f t="shared" si="8"/>
        <v>5.8823529411764705E-2</v>
      </c>
    </row>
    <row r="48" spans="1:45" x14ac:dyDescent="0.2">
      <c r="A48" s="96"/>
      <c r="B48" s="79"/>
      <c r="C48" s="47" t="s">
        <v>58</v>
      </c>
      <c r="D48" s="58"/>
      <c r="E48" s="59"/>
      <c r="F48" s="69" t="s">
        <v>71</v>
      </c>
      <c r="G48" s="57"/>
      <c r="H48" s="52"/>
      <c r="I48" s="68" t="s">
        <v>77</v>
      </c>
      <c r="J48" s="52"/>
      <c r="K48" s="52"/>
      <c r="L48" s="52"/>
      <c r="M48" s="68" t="s">
        <v>77</v>
      </c>
      <c r="N48" s="52"/>
      <c r="O48" s="52"/>
      <c r="P48" s="52"/>
      <c r="Q48" s="68" t="s">
        <v>77</v>
      </c>
      <c r="R48" s="52"/>
      <c r="S48" s="52"/>
      <c r="T48" s="52"/>
      <c r="U48" s="59"/>
      <c r="V48" s="69" t="s">
        <v>78</v>
      </c>
      <c r="W48" s="52"/>
      <c r="X48" s="59"/>
      <c r="Y48" s="52"/>
      <c r="Z48" s="52"/>
      <c r="AA48" s="69" t="s">
        <v>77</v>
      </c>
      <c r="AB48" s="52"/>
      <c r="AC48" s="52"/>
      <c r="AD48" s="59"/>
      <c r="AE48" s="68" t="s">
        <v>77</v>
      </c>
      <c r="AF48" s="59"/>
      <c r="AG48" s="59"/>
      <c r="AH48" s="60"/>
      <c r="AI48" s="60"/>
      <c r="AJ48" s="60"/>
      <c r="AK48" s="69" t="s">
        <v>78</v>
      </c>
      <c r="AL48" s="52"/>
      <c r="AM48" s="60"/>
      <c r="AN48" s="60"/>
      <c r="AO48" s="60"/>
      <c r="AP48" s="60"/>
      <c r="AQ48" s="49">
        <f t="shared" si="11"/>
        <v>8</v>
      </c>
      <c r="AR48" s="27">
        <f t="shared" si="10"/>
        <v>136</v>
      </c>
      <c r="AS48" s="50">
        <f t="shared" si="8"/>
        <v>5.8823529411764705E-2</v>
      </c>
    </row>
    <row r="49" spans="1:45" x14ac:dyDescent="0.2">
      <c r="A49" s="96"/>
      <c r="B49" s="77" t="s">
        <v>49</v>
      </c>
      <c r="C49" s="47" t="s">
        <v>56</v>
      </c>
      <c r="D49" s="58"/>
      <c r="E49" s="59"/>
      <c r="F49" s="52"/>
      <c r="G49" s="52"/>
      <c r="H49" s="69" t="s">
        <v>77</v>
      </c>
      <c r="I49" s="59"/>
      <c r="J49" s="52"/>
      <c r="K49" s="52"/>
      <c r="L49" s="52"/>
      <c r="M49" s="59"/>
      <c r="N49" s="69" t="s">
        <v>77</v>
      </c>
      <c r="O49" s="52"/>
      <c r="P49" s="52"/>
      <c r="Q49" s="52"/>
      <c r="R49" s="52"/>
      <c r="S49" s="52"/>
      <c r="T49" s="69" t="s">
        <v>77</v>
      </c>
      <c r="U49" s="59"/>
      <c r="V49" s="52"/>
      <c r="W49" s="52"/>
      <c r="X49" s="59"/>
      <c r="Y49" s="52"/>
      <c r="Z49" s="69" t="s">
        <v>77</v>
      </c>
      <c r="AA49" s="52"/>
      <c r="AB49" s="52"/>
      <c r="AC49" s="52"/>
      <c r="AD49" s="52"/>
      <c r="AE49" s="59"/>
      <c r="AF49" s="59"/>
      <c r="AG49" s="60"/>
      <c r="AH49" s="60"/>
      <c r="AI49" s="60"/>
      <c r="AJ49" s="60"/>
      <c r="AK49" s="52"/>
      <c r="AL49" s="69" t="s">
        <v>77</v>
      </c>
      <c r="AM49" s="60"/>
      <c r="AN49" s="60"/>
      <c r="AO49" s="60"/>
      <c r="AP49" s="60"/>
      <c r="AQ49" s="49">
        <f t="shared" si="11"/>
        <v>5</v>
      </c>
      <c r="AR49" s="27">
        <f>34*2</f>
        <v>68</v>
      </c>
      <c r="AS49" s="50">
        <f t="shared" si="8"/>
        <v>7.3529411764705885E-2</v>
      </c>
    </row>
    <row r="50" spans="1:45" ht="12.75" customHeight="1" x14ac:dyDescent="0.2">
      <c r="A50" s="96"/>
      <c r="B50" s="78"/>
      <c r="C50" s="47" t="s">
        <v>57</v>
      </c>
      <c r="D50" s="58"/>
      <c r="E50" s="59"/>
      <c r="F50" s="52"/>
      <c r="G50" s="52"/>
      <c r="H50" s="69" t="s">
        <v>77</v>
      </c>
      <c r="I50" s="59"/>
      <c r="J50" s="52"/>
      <c r="K50" s="52"/>
      <c r="L50" s="52"/>
      <c r="M50" s="59"/>
      <c r="N50" s="69" t="s">
        <v>77</v>
      </c>
      <c r="O50" s="52"/>
      <c r="P50" s="52"/>
      <c r="Q50" s="59"/>
      <c r="R50" s="52"/>
      <c r="S50" s="52"/>
      <c r="T50" s="69" t="s">
        <v>77</v>
      </c>
      <c r="U50" s="59"/>
      <c r="V50" s="52"/>
      <c r="W50" s="52"/>
      <c r="X50" s="59"/>
      <c r="Y50" s="52"/>
      <c r="Z50" s="69" t="s">
        <v>77</v>
      </c>
      <c r="AA50" s="52"/>
      <c r="AB50" s="59"/>
      <c r="AC50" s="52"/>
      <c r="AD50" s="60"/>
      <c r="AE50" s="59"/>
      <c r="AF50" s="59"/>
      <c r="AG50" s="52"/>
      <c r="AH50" s="52"/>
      <c r="AI50" s="60"/>
      <c r="AJ50" s="59"/>
      <c r="AK50" s="52"/>
      <c r="AL50" s="69" t="s">
        <v>78</v>
      </c>
      <c r="AM50" s="60"/>
      <c r="AN50" s="60"/>
      <c r="AO50" s="60"/>
      <c r="AP50" s="60"/>
      <c r="AQ50" s="49">
        <f t="shared" si="11"/>
        <v>5</v>
      </c>
      <c r="AR50" s="27">
        <f t="shared" ref="AR50:AR54" si="12">34*2</f>
        <v>68</v>
      </c>
      <c r="AS50" s="50">
        <f t="shared" si="8"/>
        <v>7.3529411764705885E-2</v>
      </c>
    </row>
    <row r="51" spans="1:45" ht="12.75" customHeight="1" x14ac:dyDescent="0.2">
      <c r="A51" s="96"/>
      <c r="B51" s="79"/>
      <c r="C51" s="47" t="s">
        <v>58</v>
      </c>
      <c r="D51" s="58"/>
      <c r="E51" s="59"/>
      <c r="F51" s="52"/>
      <c r="G51" s="52"/>
      <c r="H51" s="69" t="s">
        <v>77</v>
      </c>
      <c r="I51" s="59"/>
      <c r="J51" s="52"/>
      <c r="K51" s="52"/>
      <c r="L51" s="52"/>
      <c r="M51" s="59"/>
      <c r="N51" s="69" t="s">
        <v>77</v>
      </c>
      <c r="O51" s="52"/>
      <c r="P51" s="52"/>
      <c r="Q51" s="59"/>
      <c r="R51" s="52"/>
      <c r="S51" s="52"/>
      <c r="T51" s="69" t="s">
        <v>77</v>
      </c>
      <c r="U51" s="59"/>
      <c r="V51" s="52"/>
      <c r="W51" s="52"/>
      <c r="X51" s="59"/>
      <c r="Y51" s="52"/>
      <c r="Z51" s="69" t="s">
        <v>77</v>
      </c>
      <c r="AA51" s="52"/>
      <c r="AB51" s="59"/>
      <c r="AC51" s="52"/>
      <c r="AD51" s="60"/>
      <c r="AE51" s="59"/>
      <c r="AF51" s="59"/>
      <c r="AG51" s="52"/>
      <c r="AH51" s="52"/>
      <c r="AI51" s="60"/>
      <c r="AJ51" s="59"/>
      <c r="AK51" s="52"/>
      <c r="AL51" s="69" t="s">
        <v>77</v>
      </c>
      <c r="AM51" s="60"/>
      <c r="AN51" s="60"/>
      <c r="AO51" s="60"/>
      <c r="AP51" s="60"/>
      <c r="AQ51" s="49">
        <f t="shared" si="11"/>
        <v>5</v>
      </c>
      <c r="AR51" s="27">
        <f t="shared" si="12"/>
        <v>68</v>
      </c>
      <c r="AS51" s="50">
        <f t="shared" si="8"/>
        <v>7.3529411764705885E-2</v>
      </c>
    </row>
    <row r="52" spans="1:45" ht="12.75" customHeight="1" x14ac:dyDescent="0.2">
      <c r="A52" s="96"/>
      <c r="B52" s="80" t="s">
        <v>70</v>
      </c>
      <c r="C52" s="47" t="s">
        <v>56</v>
      </c>
      <c r="D52" s="58"/>
      <c r="E52" s="59"/>
      <c r="F52" s="52"/>
      <c r="G52" s="52"/>
      <c r="H52" s="52"/>
      <c r="I52" s="59"/>
      <c r="J52" s="52"/>
      <c r="K52" s="52"/>
      <c r="L52" s="69" t="s">
        <v>76</v>
      </c>
      <c r="M52" s="59"/>
      <c r="N52" s="52"/>
      <c r="O52" s="52"/>
      <c r="P52" s="52"/>
      <c r="Q52" s="59"/>
      <c r="R52" s="52"/>
      <c r="S52" s="52"/>
      <c r="T52" s="69" t="s">
        <v>76</v>
      </c>
      <c r="U52" s="59"/>
      <c r="V52" s="52"/>
      <c r="W52" s="52"/>
      <c r="X52" s="59"/>
      <c r="Y52" s="52"/>
      <c r="Z52" s="52"/>
      <c r="AA52" s="52"/>
      <c r="AB52" s="59"/>
      <c r="AC52" s="69" t="s">
        <v>76</v>
      </c>
      <c r="AD52" s="60"/>
      <c r="AE52" s="59"/>
      <c r="AF52" s="59"/>
      <c r="AG52" s="52"/>
      <c r="AH52" s="52"/>
      <c r="AI52" s="60"/>
      <c r="AJ52" s="68" t="s">
        <v>76</v>
      </c>
      <c r="AK52" s="52"/>
      <c r="AL52" s="52"/>
      <c r="AM52" s="60"/>
      <c r="AN52" s="60"/>
      <c r="AO52" s="60"/>
      <c r="AP52" s="60"/>
      <c r="AQ52" s="49">
        <f t="shared" si="11"/>
        <v>4</v>
      </c>
      <c r="AR52" s="27">
        <f t="shared" si="12"/>
        <v>68</v>
      </c>
      <c r="AS52" s="50">
        <f t="shared" si="8"/>
        <v>5.8823529411764705E-2</v>
      </c>
    </row>
    <row r="53" spans="1:45" ht="12.75" customHeight="1" x14ac:dyDescent="0.2">
      <c r="A53" s="96"/>
      <c r="B53" s="81"/>
      <c r="C53" s="47" t="s">
        <v>57</v>
      </c>
      <c r="D53" s="58"/>
      <c r="E53" s="59"/>
      <c r="F53" s="52"/>
      <c r="G53" s="52"/>
      <c r="H53" s="52"/>
      <c r="I53" s="59"/>
      <c r="J53" s="52"/>
      <c r="K53" s="52"/>
      <c r="L53" s="69" t="s">
        <v>81</v>
      </c>
      <c r="M53" s="59"/>
      <c r="N53" s="52"/>
      <c r="O53" s="52"/>
      <c r="P53" s="52"/>
      <c r="Q53" s="59"/>
      <c r="R53" s="52"/>
      <c r="S53" s="52"/>
      <c r="T53" s="69" t="s">
        <v>81</v>
      </c>
      <c r="U53" s="59"/>
      <c r="V53" s="52"/>
      <c r="W53" s="52"/>
      <c r="X53" s="59"/>
      <c r="Y53" s="52"/>
      <c r="Z53" s="52"/>
      <c r="AA53" s="52"/>
      <c r="AB53" s="59"/>
      <c r="AC53" s="69" t="s">
        <v>76</v>
      </c>
      <c r="AD53" s="60"/>
      <c r="AE53" s="59"/>
      <c r="AF53" s="59"/>
      <c r="AG53" s="52"/>
      <c r="AH53" s="52"/>
      <c r="AI53" s="60"/>
      <c r="AJ53" s="68" t="s">
        <v>76</v>
      </c>
      <c r="AK53" s="52"/>
      <c r="AL53" s="52"/>
      <c r="AM53" s="60"/>
      <c r="AN53" s="60"/>
      <c r="AO53" s="60"/>
      <c r="AP53" s="60"/>
      <c r="AQ53" s="49">
        <f t="shared" si="11"/>
        <v>4</v>
      </c>
      <c r="AR53" s="27">
        <f t="shared" si="12"/>
        <v>68</v>
      </c>
      <c r="AS53" s="50">
        <f t="shared" si="8"/>
        <v>5.8823529411764705E-2</v>
      </c>
    </row>
    <row r="54" spans="1:45" ht="12.75" customHeight="1" x14ac:dyDescent="0.2">
      <c r="A54" s="96"/>
      <c r="B54" s="82"/>
      <c r="C54" s="47" t="s">
        <v>58</v>
      </c>
      <c r="D54" s="58"/>
      <c r="E54" s="59"/>
      <c r="F54" s="52"/>
      <c r="G54" s="52"/>
      <c r="H54" s="52"/>
      <c r="I54" s="59"/>
      <c r="J54" s="52"/>
      <c r="K54" s="52"/>
      <c r="L54" s="69" t="s">
        <v>76</v>
      </c>
      <c r="M54" s="59"/>
      <c r="N54" s="52"/>
      <c r="O54" s="52"/>
      <c r="P54" s="52"/>
      <c r="Q54" s="59"/>
      <c r="R54" s="52"/>
      <c r="S54" s="52"/>
      <c r="T54" s="69" t="s">
        <v>76</v>
      </c>
      <c r="U54" s="59"/>
      <c r="V54" s="52"/>
      <c r="W54" s="52"/>
      <c r="X54" s="59"/>
      <c r="Y54" s="52"/>
      <c r="Z54" s="52"/>
      <c r="AA54" s="52"/>
      <c r="AB54" s="59"/>
      <c r="AC54" s="69" t="s">
        <v>76</v>
      </c>
      <c r="AD54" s="60"/>
      <c r="AE54" s="59"/>
      <c r="AF54" s="59"/>
      <c r="AG54" s="52"/>
      <c r="AH54" s="52"/>
      <c r="AI54" s="60"/>
      <c r="AJ54" s="68" t="s">
        <v>76</v>
      </c>
      <c r="AK54" s="52"/>
      <c r="AL54" s="52"/>
      <c r="AM54" s="60"/>
      <c r="AN54" s="60"/>
      <c r="AO54" s="60"/>
      <c r="AP54" s="60"/>
      <c r="AQ54" s="49">
        <f t="shared" si="11"/>
        <v>4</v>
      </c>
      <c r="AR54" s="27">
        <f t="shared" si="12"/>
        <v>68</v>
      </c>
      <c r="AS54" s="50">
        <f t="shared" si="8"/>
        <v>5.8823529411764705E-2</v>
      </c>
    </row>
    <row r="55" spans="1:45" s="57" customFormat="1" ht="27" customHeight="1" x14ac:dyDescent="0.2">
      <c r="A55" s="56"/>
      <c r="B55" s="61"/>
      <c r="C55" s="61"/>
      <c r="D55" s="61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6"/>
      <c r="AN55" s="56"/>
      <c r="AO55" s="56"/>
      <c r="AP55" s="56"/>
      <c r="AQ55" s="56"/>
      <c r="AR55" s="56"/>
      <c r="AS55" s="56"/>
    </row>
    <row r="56" spans="1:45" s="57" customFormat="1" ht="114" customHeight="1" x14ac:dyDescent="0.2">
      <c r="A56" s="85" t="s">
        <v>59</v>
      </c>
      <c r="B56" s="85"/>
      <c r="C56" s="85"/>
      <c r="D56" s="85"/>
      <c r="E56" s="86" t="s">
        <v>24</v>
      </c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87"/>
      <c r="AB56" s="87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87"/>
      <c r="AN56" s="87"/>
      <c r="AO56" s="87"/>
      <c r="AP56" s="88"/>
      <c r="AQ56" s="89" t="s">
        <v>25</v>
      </c>
      <c r="AR56" s="89" t="s">
        <v>26</v>
      </c>
      <c r="AS56" s="90" t="s">
        <v>27</v>
      </c>
    </row>
    <row r="57" spans="1:45" s="43" customFormat="1" x14ac:dyDescent="0.2">
      <c r="A57" s="91" t="s">
        <v>28</v>
      </c>
      <c r="B57" s="92"/>
      <c r="C57" s="77" t="s">
        <v>29</v>
      </c>
      <c r="D57" s="44" t="s">
        <v>30</v>
      </c>
      <c r="E57" s="83" t="s">
        <v>31</v>
      </c>
      <c r="F57" s="83"/>
      <c r="G57" s="83"/>
      <c r="H57" s="83"/>
      <c r="I57" s="83" t="s">
        <v>32</v>
      </c>
      <c r="J57" s="83"/>
      <c r="K57" s="83"/>
      <c r="L57" s="83"/>
      <c r="M57" s="83" t="s">
        <v>33</v>
      </c>
      <c r="N57" s="83"/>
      <c r="O57" s="83"/>
      <c r="P57" s="83"/>
      <c r="Q57" s="83" t="s">
        <v>34</v>
      </c>
      <c r="R57" s="83"/>
      <c r="S57" s="83"/>
      <c r="T57" s="83"/>
      <c r="U57" s="83" t="s">
        <v>35</v>
      </c>
      <c r="V57" s="83"/>
      <c r="W57" s="83"/>
      <c r="X57" s="83" t="s">
        <v>36</v>
      </c>
      <c r="Y57" s="83"/>
      <c r="Z57" s="83"/>
      <c r="AA57" s="83"/>
      <c r="AB57" s="83" t="s">
        <v>37</v>
      </c>
      <c r="AC57" s="83"/>
      <c r="AD57" s="83"/>
      <c r="AE57" s="83" t="s">
        <v>38</v>
      </c>
      <c r="AF57" s="83"/>
      <c r="AG57" s="83"/>
      <c r="AH57" s="83"/>
      <c r="AI57" s="83"/>
      <c r="AJ57" s="83" t="s">
        <v>39</v>
      </c>
      <c r="AK57" s="83"/>
      <c r="AL57" s="83"/>
      <c r="AM57" s="83" t="s">
        <v>40</v>
      </c>
      <c r="AN57" s="83"/>
      <c r="AO57" s="83"/>
      <c r="AP57" s="83"/>
      <c r="AQ57" s="89"/>
      <c r="AR57" s="89"/>
      <c r="AS57" s="90"/>
    </row>
    <row r="58" spans="1:45" s="43" customFormat="1" ht="16.5" customHeight="1" x14ac:dyDescent="0.2">
      <c r="A58" s="93"/>
      <c r="B58" s="94"/>
      <c r="C58" s="79"/>
      <c r="D58" s="44" t="s">
        <v>41</v>
      </c>
      <c r="E58" s="45">
        <v>1</v>
      </c>
      <c r="F58" s="45">
        <v>2</v>
      </c>
      <c r="G58" s="45">
        <v>3</v>
      </c>
      <c r="H58" s="45">
        <v>4</v>
      </c>
      <c r="I58" s="45">
        <v>5</v>
      </c>
      <c r="J58" s="45">
        <v>6</v>
      </c>
      <c r="K58" s="45">
        <v>7</v>
      </c>
      <c r="L58" s="45">
        <v>8</v>
      </c>
      <c r="M58" s="45">
        <v>9</v>
      </c>
      <c r="N58" s="45">
        <v>10</v>
      </c>
      <c r="O58" s="45">
        <v>11</v>
      </c>
      <c r="P58" s="45">
        <v>12</v>
      </c>
      <c r="Q58" s="45">
        <v>13</v>
      </c>
      <c r="R58" s="45">
        <v>14</v>
      </c>
      <c r="S58" s="45">
        <v>15</v>
      </c>
      <c r="T58" s="45">
        <v>16</v>
      </c>
      <c r="U58" s="45">
        <v>17</v>
      </c>
      <c r="V58" s="45">
        <v>18</v>
      </c>
      <c r="W58" s="45">
        <v>19</v>
      </c>
      <c r="X58" s="45">
        <v>20</v>
      </c>
      <c r="Y58" s="45">
        <v>21</v>
      </c>
      <c r="Z58" s="45">
        <v>22</v>
      </c>
      <c r="AA58" s="45">
        <v>23</v>
      </c>
      <c r="AB58" s="45">
        <v>24</v>
      </c>
      <c r="AC58" s="45">
        <v>25</v>
      </c>
      <c r="AD58" s="45">
        <v>26</v>
      </c>
      <c r="AE58" s="45">
        <v>27</v>
      </c>
      <c r="AF58" s="45">
        <v>28</v>
      </c>
      <c r="AG58" s="45">
        <v>29</v>
      </c>
      <c r="AH58" s="45">
        <v>30</v>
      </c>
      <c r="AI58" s="45">
        <v>31</v>
      </c>
      <c r="AJ58" s="45">
        <v>32</v>
      </c>
      <c r="AK58" s="45">
        <v>33</v>
      </c>
      <c r="AL58" s="45">
        <v>34</v>
      </c>
      <c r="AM58" s="45">
        <v>35</v>
      </c>
      <c r="AN58" s="45">
        <v>36</v>
      </c>
      <c r="AO58" s="45">
        <v>37</v>
      </c>
      <c r="AP58" s="45">
        <v>38</v>
      </c>
      <c r="AQ58" s="89"/>
      <c r="AR58" s="89"/>
      <c r="AS58" s="90"/>
    </row>
    <row r="59" spans="1:45" s="46" customFormat="1" ht="11.25" customHeight="1" x14ac:dyDescent="0.2">
      <c r="A59" s="95" t="s">
        <v>55</v>
      </c>
      <c r="B59" s="77" t="s">
        <v>43</v>
      </c>
      <c r="C59" s="47" t="s">
        <v>60</v>
      </c>
      <c r="D59" s="58"/>
      <c r="E59" s="59"/>
      <c r="F59" s="60"/>
      <c r="G59" s="67" t="s">
        <v>71</v>
      </c>
      <c r="H59" s="67" t="s">
        <v>75</v>
      </c>
      <c r="I59" s="60"/>
      <c r="J59" s="60"/>
      <c r="K59" s="67" t="s">
        <v>72</v>
      </c>
      <c r="L59" s="67" t="s">
        <v>73</v>
      </c>
      <c r="M59" s="60"/>
      <c r="N59" s="67" t="s">
        <v>72</v>
      </c>
      <c r="O59" s="60"/>
      <c r="P59" s="60"/>
      <c r="Q59" s="59"/>
      <c r="R59" s="68" t="s">
        <v>75</v>
      </c>
      <c r="S59" s="68" t="s">
        <v>72</v>
      </c>
      <c r="T59" s="59"/>
      <c r="U59" s="59"/>
      <c r="V59" s="68" t="s">
        <v>73</v>
      </c>
      <c r="W59" s="59"/>
      <c r="X59" s="68" t="s">
        <v>72</v>
      </c>
      <c r="Y59" s="59"/>
      <c r="Z59" s="59"/>
      <c r="AA59" s="59"/>
      <c r="AB59" s="59"/>
      <c r="AC59" s="68" t="s">
        <v>73</v>
      </c>
      <c r="AD59" s="59"/>
      <c r="AE59" s="59"/>
      <c r="AF59" s="68" t="s">
        <v>75</v>
      </c>
      <c r="AG59" s="59"/>
      <c r="AH59" s="68" t="s">
        <v>72</v>
      </c>
      <c r="AI59" s="59"/>
      <c r="AJ59" s="68" t="s">
        <v>73</v>
      </c>
      <c r="AK59" s="72"/>
      <c r="AL59" s="68" t="s">
        <v>74</v>
      </c>
      <c r="AM59" s="60"/>
      <c r="AN59" s="60"/>
      <c r="AO59" s="60"/>
      <c r="AP59" s="60"/>
      <c r="AQ59" s="49">
        <f>COUNTA(E59:AP59)</f>
        <v>14</v>
      </c>
      <c r="AR59" s="27">
        <f>34*5</f>
        <v>170</v>
      </c>
      <c r="AS59" s="50">
        <f>AQ59/AR59</f>
        <v>8.2352941176470587E-2</v>
      </c>
    </row>
    <row r="60" spans="1:45" s="46" customFormat="1" ht="15" customHeight="1" x14ac:dyDescent="0.2">
      <c r="A60" s="96"/>
      <c r="B60" s="78"/>
      <c r="C60" s="47" t="s">
        <v>61</v>
      </c>
      <c r="D60" s="58"/>
      <c r="E60" s="59"/>
      <c r="F60" s="60"/>
      <c r="G60" s="67" t="s">
        <v>71</v>
      </c>
      <c r="H60" s="67" t="s">
        <v>75</v>
      </c>
      <c r="I60" s="60"/>
      <c r="J60" s="60"/>
      <c r="K60" s="67" t="s">
        <v>72</v>
      </c>
      <c r="L60" s="67" t="s">
        <v>73</v>
      </c>
      <c r="M60" s="60"/>
      <c r="N60" s="67" t="s">
        <v>72</v>
      </c>
      <c r="O60" s="60"/>
      <c r="P60" s="60"/>
      <c r="Q60" s="52"/>
      <c r="R60" s="68" t="s">
        <v>75</v>
      </c>
      <c r="S60" s="68" t="s">
        <v>72</v>
      </c>
      <c r="T60" s="59"/>
      <c r="U60" s="59"/>
      <c r="V60" s="68" t="s">
        <v>73</v>
      </c>
      <c r="W60" s="59"/>
      <c r="X60" s="68" t="s">
        <v>72</v>
      </c>
      <c r="Y60" s="59"/>
      <c r="Z60" s="59"/>
      <c r="AA60" s="59"/>
      <c r="AB60" s="59"/>
      <c r="AC60" s="68" t="s">
        <v>73</v>
      </c>
      <c r="AD60" s="59"/>
      <c r="AE60" s="59"/>
      <c r="AF60" s="68" t="s">
        <v>83</v>
      </c>
      <c r="AG60" s="59"/>
      <c r="AH60" s="68" t="s">
        <v>72</v>
      </c>
      <c r="AI60" s="59"/>
      <c r="AJ60" s="68" t="s">
        <v>73</v>
      </c>
      <c r="AK60" s="72"/>
      <c r="AL60" s="68" t="s">
        <v>74</v>
      </c>
      <c r="AM60" s="60"/>
      <c r="AN60" s="60"/>
      <c r="AO60" s="60"/>
      <c r="AP60" s="60"/>
      <c r="AQ60" s="49">
        <f>COUNTA(E60:AP60)</f>
        <v>14</v>
      </c>
      <c r="AR60" s="27">
        <f t="shared" ref="AR60:AR62" si="13">34*5</f>
        <v>170</v>
      </c>
      <c r="AS60" s="50">
        <f t="shared" ref="AS60:AS77" si="14">AQ60/AR60</f>
        <v>8.2352941176470587E-2</v>
      </c>
    </row>
    <row r="61" spans="1:45" s="46" customFormat="1" ht="12.75" customHeight="1" x14ac:dyDescent="0.2">
      <c r="A61" s="96"/>
      <c r="B61" s="78"/>
      <c r="C61" s="47" t="s">
        <v>62</v>
      </c>
      <c r="D61" s="58"/>
      <c r="E61" s="59"/>
      <c r="F61" s="60"/>
      <c r="G61" s="67" t="s">
        <v>71</v>
      </c>
      <c r="H61" s="67" t="s">
        <v>75</v>
      </c>
      <c r="I61" s="60"/>
      <c r="J61" s="60"/>
      <c r="K61" s="67" t="s">
        <v>72</v>
      </c>
      <c r="L61" s="67" t="s">
        <v>73</v>
      </c>
      <c r="M61" s="60"/>
      <c r="N61" s="67" t="s">
        <v>72</v>
      </c>
      <c r="O61" s="60"/>
      <c r="P61" s="60"/>
      <c r="Q61" s="59"/>
      <c r="R61" s="69" t="s">
        <v>75</v>
      </c>
      <c r="S61" s="69" t="s">
        <v>72</v>
      </c>
      <c r="T61" s="52"/>
      <c r="U61" s="59"/>
      <c r="V61" s="69" t="s">
        <v>73</v>
      </c>
      <c r="W61" s="52"/>
      <c r="X61" s="68" t="s">
        <v>72</v>
      </c>
      <c r="Y61" s="52"/>
      <c r="Z61" s="52"/>
      <c r="AA61" s="52"/>
      <c r="AB61" s="59"/>
      <c r="AC61" s="69" t="s">
        <v>73</v>
      </c>
      <c r="AD61" s="52"/>
      <c r="AE61" s="59"/>
      <c r="AF61" s="68" t="s">
        <v>83</v>
      </c>
      <c r="AG61" s="52"/>
      <c r="AH61" s="69" t="s">
        <v>72</v>
      </c>
      <c r="AI61" s="52"/>
      <c r="AJ61" s="68" t="s">
        <v>73</v>
      </c>
      <c r="AK61" s="73"/>
      <c r="AL61" s="69" t="s">
        <v>74</v>
      </c>
      <c r="AM61" s="60"/>
      <c r="AN61" s="60"/>
      <c r="AO61" s="60"/>
      <c r="AP61" s="60"/>
      <c r="AQ61" s="49">
        <f t="shared" ref="AQ61:AQ65" si="15">COUNTA(E61:AP61)</f>
        <v>14</v>
      </c>
      <c r="AR61" s="27">
        <f t="shared" si="13"/>
        <v>170</v>
      </c>
      <c r="AS61" s="50">
        <f t="shared" si="14"/>
        <v>8.2352941176470587E-2</v>
      </c>
    </row>
    <row r="62" spans="1:45" s="46" customFormat="1" ht="12.75" customHeight="1" x14ac:dyDescent="0.2">
      <c r="A62" s="96"/>
      <c r="B62" s="79"/>
      <c r="C62" s="47" t="s">
        <v>82</v>
      </c>
      <c r="D62" s="58"/>
      <c r="E62" s="59"/>
      <c r="F62" s="60"/>
      <c r="G62" s="67" t="s">
        <v>71</v>
      </c>
      <c r="H62" s="67" t="s">
        <v>75</v>
      </c>
      <c r="I62" s="60"/>
      <c r="J62" s="60"/>
      <c r="K62" s="67" t="s">
        <v>72</v>
      </c>
      <c r="L62" s="67" t="s">
        <v>73</v>
      </c>
      <c r="M62" s="60"/>
      <c r="N62" s="67" t="s">
        <v>72</v>
      </c>
      <c r="O62" s="60"/>
      <c r="P62" s="60"/>
      <c r="Q62" s="59"/>
      <c r="R62" s="69" t="s">
        <v>75</v>
      </c>
      <c r="S62" s="69" t="s">
        <v>72</v>
      </c>
      <c r="T62" s="52"/>
      <c r="U62" s="59"/>
      <c r="V62" s="69" t="s">
        <v>73</v>
      </c>
      <c r="W62" s="52"/>
      <c r="X62" s="68" t="s">
        <v>72</v>
      </c>
      <c r="Y62" s="52"/>
      <c r="Z62" s="52"/>
      <c r="AA62" s="52"/>
      <c r="AB62" s="59"/>
      <c r="AC62" s="69" t="s">
        <v>73</v>
      </c>
      <c r="AD62" s="52"/>
      <c r="AE62" s="59"/>
      <c r="AF62" s="68" t="s">
        <v>75</v>
      </c>
      <c r="AG62" s="52"/>
      <c r="AH62" s="69" t="s">
        <v>72</v>
      </c>
      <c r="AI62" s="52"/>
      <c r="AJ62" s="68" t="s">
        <v>73</v>
      </c>
      <c r="AK62" s="73"/>
      <c r="AL62" s="69" t="s">
        <v>74</v>
      </c>
      <c r="AM62" s="60"/>
      <c r="AN62" s="60"/>
      <c r="AO62" s="60"/>
      <c r="AP62" s="60"/>
      <c r="AQ62" s="49">
        <f t="shared" ref="AQ62" si="16">COUNTA(E62:AP62)</f>
        <v>14</v>
      </c>
      <c r="AR62" s="27">
        <f t="shared" si="13"/>
        <v>170</v>
      </c>
      <c r="AS62" s="50">
        <f t="shared" ref="AS62" si="17">AQ62/AR62</f>
        <v>8.2352941176470587E-2</v>
      </c>
    </row>
    <row r="63" spans="1:45" s="46" customFormat="1" ht="15" customHeight="1" x14ac:dyDescent="0.2">
      <c r="A63" s="96"/>
      <c r="B63" s="77" t="s">
        <v>47</v>
      </c>
      <c r="C63" s="47" t="s">
        <v>60</v>
      </c>
      <c r="D63" s="58"/>
      <c r="E63" s="59"/>
      <c r="F63" s="67" t="s">
        <v>71</v>
      </c>
      <c r="G63" s="70"/>
      <c r="H63" s="70"/>
      <c r="I63" s="70"/>
      <c r="J63" s="67" t="s">
        <v>76</v>
      </c>
      <c r="K63" s="70"/>
      <c r="L63" s="70"/>
      <c r="M63" s="70"/>
      <c r="N63" s="70"/>
      <c r="O63" s="67" t="s">
        <v>76</v>
      </c>
      <c r="P63" s="70"/>
      <c r="Q63" s="72"/>
      <c r="R63" s="73"/>
      <c r="S63" s="73"/>
      <c r="T63" s="69" t="s">
        <v>76</v>
      </c>
      <c r="U63" s="72"/>
      <c r="V63" s="73"/>
      <c r="W63" s="69" t="s">
        <v>76</v>
      </c>
      <c r="X63" s="72"/>
      <c r="Y63" s="73"/>
      <c r="Z63" s="73"/>
      <c r="AA63" s="73"/>
      <c r="AB63" s="68" t="s">
        <v>76</v>
      </c>
      <c r="AC63" s="73"/>
      <c r="AD63" s="73"/>
      <c r="AE63" s="72"/>
      <c r="AF63" s="72"/>
      <c r="AG63" s="69" t="s">
        <v>76</v>
      </c>
      <c r="AH63" s="73"/>
      <c r="AI63" s="73"/>
      <c r="AJ63" s="72"/>
      <c r="AK63" s="69" t="s">
        <v>76</v>
      </c>
      <c r="AL63" s="73"/>
      <c r="AM63" s="60"/>
      <c r="AN63" s="60"/>
      <c r="AO63" s="60"/>
      <c r="AP63" s="60"/>
      <c r="AQ63" s="49">
        <f t="shared" si="15"/>
        <v>8</v>
      </c>
      <c r="AR63" s="27">
        <f>34*4</f>
        <v>136</v>
      </c>
      <c r="AS63" s="50">
        <f t="shared" si="14"/>
        <v>5.8823529411764705E-2</v>
      </c>
    </row>
    <row r="64" spans="1:45" s="46" customFormat="1" ht="15" customHeight="1" x14ac:dyDescent="0.2">
      <c r="A64" s="96"/>
      <c r="B64" s="78"/>
      <c r="C64" s="47" t="s">
        <v>61</v>
      </c>
      <c r="D64" s="58"/>
      <c r="E64" s="59"/>
      <c r="F64" s="69" t="s">
        <v>71</v>
      </c>
      <c r="G64" s="52"/>
      <c r="H64" s="60"/>
      <c r="I64" s="52"/>
      <c r="J64" s="69" t="s">
        <v>76</v>
      </c>
      <c r="K64" s="52"/>
      <c r="L64" s="52"/>
      <c r="M64" s="59"/>
      <c r="N64" s="52"/>
      <c r="O64" s="69" t="s">
        <v>81</v>
      </c>
      <c r="P64" s="52"/>
      <c r="Q64" s="59"/>
      <c r="R64" s="52"/>
      <c r="S64" s="52"/>
      <c r="T64" s="69" t="s">
        <v>76</v>
      </c>
      <c r="U64" s="59"/>
      <c r="V64" s="52"/>
      <c r="W64" s="69" t="s">
        <v>81</v>
      </c>
      <c r="X64" s="59"/>
      <c r="Y64" s="52"/>
      <c r="Z64" s="52"/>
      <c r="AA64" s="52"/>
      <c r="AB64" s="67" t="s">
        <v>76</v>
      </c>
      <c r="AC64" s="60"/>
      <c r="AD64" s="60"/>
      <c r="AE64" s="59"/>
      <c r="AF64" s="59"/>
      <c r="AG64" s="69" t="s">
        <v>76</v>
      </c>
      <c r="AH64" s="52"/>
      <c r="AI64" s="52"/>
      <c r="AJ64" s="59"/>
      <c r="AK64" s="69" t="s">
        <v>76</v>
      </c>
      <c r="AL64" s="52"/>
      <c r="AM64" s="60"/>
      <c r="AN64" s="60"/>
      <c r="AO64" s="60"/>
      <c r="AP64" s="60"/>
      <c r="AQ64" s="49">
        <f t="shared" si="15"/>
        <v>8</v>
      </c>
      <c r="AR64" s="27">
        <f t="shared" ref="AR64:AR69" si="18">34*4</f>
        <v>136</v>
      </c>
      <c r="AS64" s="50">
        <f t="shared" si="14"/>
        <v>5.8823529411764705E-2</v>
      </c>
    </row>
    <row r="65" spans="1:45" s="46" customFormat="1" ht="15" customHeight="1" x14ac:dyDescent="0.2">
      <c r="A65" s="96"/>
      <c r="B65" s="78"/>
      <c r="C65" s="47" t="s">
        <v>62</v>
      </c>
      <c r="D65" s="58"/>
      <c r="E65" s="59"/>
      <c r="F65" s="69" t="s">
        <v>71</v>
      </c>
      <c r="G65" s="52"/>
      <c r="H65" s="60"/>
      <c r="I65" s="52"/>
      <c r="J65" s="69" t="s">
        <v>76</v>
      </c>
      <c r="K65" s="52"/>
      <c r="L65" s="52"/>
      <c r="M65" s="59"/>
      <c r="N65" s="52"/>
      <c r="O65" s="69" t="s">
        <v>76</v>
      </c>
      <c r="P65" s="52"/>
      <c r="Q65" s="59"/>
      <c r="R65" s="52"/>
      <c r="S65" s="52"/>
      <c r="T65" s="69" t="s">
        <v>76</v>
      </c>
      <c r="U65" s="59"/>
      <c r="V65" s="52"/>
      <c r="W65" s="69" t="s">
        <v>76</v>
      </c>
      <c r="X65" s="59"/>
      <c r="Y65" s="52"/>
      <c r="Z65" s="52"/>
      <c r="AA65" s="52"/>
      <c r="AB65" s="67" t="s">
        <v>81</v>
      </c>
      <c r="AC65" s="60"/>
      <c r="AD65" s="60"/>
      <c r="AE65" s="59"/>
      <c r="AF65" s="59"/>
      <c r="AG65" s="69" t="s">
        <v>76</v>
      </c>
      <c r="AH65" s="52"/>
      <c r="AI65" s="52"/>
      <c r="AJ65" s="59"/>
      <c r="AK65" s="69" t="s">
        <v>76</v>
      </c>
      <c r="AL65" s="52"/>
      <c r="AM65" s="60"/>
      <c r="AN65" s="60"/>
      <c r="AO65" s="60"/>
      <c r="AP65" s="60"/>
      <c r="AQ65" s="49">
        <f t="shared" si="15"/>
        <v>8</v>
      </c>
      <c r="AR65" s="27">
        <v>136</v>
      </c>
      <c r="AS65" s="50">
        <f t="shared" si="14"/>
        <v>5.8823529411764705E-2</v>
      </c>
    </row>
    <row r="66" spans="1:45" s="46" customFormat="1" ht="15" customHeight="1" x14ac:dyDescent="0.2">
      <c r="A66" s="96"/>
      <c r="B66" s="79"/>
      <c r="C66" s="47" t="s">
        <v>82</v>
      </c>
      <c r="D66" s="58"/>
      <c r="E66" s="59"/>
      <c r="F66" s="68" t="s">
        <v>71</v>
      </c>
      <c r="G66" s="52"/>
      <c r="H66" s="59"/>
      <c r="I66" s="59"/>
      <c r="J66" s="67" t="s">
        <v>76</v>
      </c>
      <c r="K66" s="59"/>
      <c r="L66" s="59"/>
      <c r="M66" s="59"/>
      <c r="N66" s="59"/>
      <c r="O66" s="68" t="s">
        <v>76</v>
      </c>
      <c r="P66" s="59"/>
      <c r="Q66" s="59"/>
      <c r="R66" s="52"/>
      <c r="S66" s="52"/>
      <c r="T66" s="69" t="s">
        <v>76</v>
      </c>
      <c r="U66" s="59"/>
      <c r="V66" s="52"/>
      <c r="W66" s="69" t="s">
        <v>76</v>
      </c>
      <c r="X66" s="59"/>
      <c r="Y66" s="52"/>
      <c r="Z66" s="52"/>
      <c r="AA66" s="52"/>
      <c r="AB66" s="69" t="s">
        <v>76</v>
      </c>
      <c r="AC66" s="52"/>
      <c r="AD66" s="59"/>
      <c r="AE66" s="59"/>
      <c r="AF66" s="59"/>
      <c r="AG66" s="68" t="s">
        <v>76</v>
      </c>
      <c r="AH66" s="60"/>
      <c r="AI66" s="60"/>
      <c r="AJ66" s="60"/>
      <c r="AK66" s="69" t="s">
        <v>76</v>
      </c>
      <c r="AL66" s="52"/>
      <c r="AM66" s="60"/>
      <c r="AN66" s="60"/>
      <c r="AO66" s="60"/>
      <c r="AP66" s="60"/>
      <c r="AQ66" s="49">
        <f>COUNTA(E66:AP66)</f>
        <v>8</v>
      </c>
      <c r="AR66" s="27">
        <f t="shared" si="18"/>
        <v>136</v>
      </c>
      <c r="AS66" s="50">
        <f t="shared" si="14"/>
        <v>5.8823529411764705E-2</v>
      </c>
    </row>
    <row r="67" spans="1:45" s="46" customFormat="1" ht="12.75" customHeight="1" x14ac:dyDescent="0.2">
      <c r="A67" s="96"/>
      <c r="B67" s="77" t="s">
        <v>48</v>
      </c>
      <c r="C67" s="47" t="s">
        <v>60</v>
      </c>
      <c r="D67" s="58"/>
      <c r="E67" s="59"/>
      <c r="F67" s="59"/>
      <c r="G67" s="59"/>
      <c r="H67" s="69" t="s">
        <v>71</v>
      </c>
      <c r="I67" s="57"/>
      <c r="J67" s="59"/>
      <c r="K67" s="68" t="s">
        <v>77</v>
      </c>
      <c r="L67" s="59"/>
      <c r="M67" s="59"/>
      <c r="N67" s="59"/>
      <c r="O67" s="59"/>
      <c r="P67" s="68" t="s">
        <v>77</v>
      </c>
      <c r="Q67" s="59"/>
      <c r="R67" s="52"/>
      <c r="S67" s="69" t="s">
        <v>77</v>
      </c>
      <c r="T67" s="52"/>
      <c r="U67" s="59"/>
      <c r="V67" s="69" t="s">
        <v>78</v>
      </c>
      <c r="W67" s="52"/>
      <c r="X67" s="59"/>
      <c r="Y67" s="52"/>
      <c r="Z67" s="69" t="s">
        <v>77</v>
      </c>
      <c r="AA67" s="52"/>
      <c r="AB67" s="52"/>
      <c r="AC67" s="52"/>
      <c r="AD67" s="68" t="s">
        <v>77</v>
      </c>
      <c r="AE67" s="59"/>
      <c r="AF67" s="59"/>
      <c r="AG67" s="59"/>
      <c r="AH67" s="67" t="s">
        <v>78</v>
      </c>
      <c r="AI67" s="60"/>
      <c r="AJ67" s="60"/>
      <c r="AK67" s="69" t="s">
        <v>78</v>
      </c>
      <c r="AL67" s="52"/>
      <c r="AM67" s="60"/>
      <c r="AN67" s="60"/>
      <c r="AO67" s="60"/>
      <c r="AP67" s="60"/>
      <c r="AQ67" s="49">
        <f>COUNTA(E67:AP67)</f>
        <v>9</v>
      </c>
      <c r="AR67" s="27">
        <f t="shared" si="18"/>
        <v>136</v>
      </c>
      <c r="AS67" s="50">
        <f t="shared" si="14"/>
        <v>6.6176470588235295E-2</v>
      </c>
    </row>
    <row r="68" spans="1:45" ht="12.75" customHeight="1" x14ac:dyDescent="0.2">
      <c r="A68" s="96"/>
      <c r="B68" s="78"/>
      <c r="C68" s="47" t="s">
        <v>61</v>
      </c>
      <c r="D68" s="58"/>
      <c r="E68" s="59"/>
      <c r="F68" s="52"/>
      <c r="G68" s="52"/>
      <c r="H68" s="71" t="s">
        <v>71</v>
      </c>
      <c r="I68" s="59"/>
      <c r="J68" s="52"/>
      <c r="K68" s="69" t="s">
        <v>77</v>
      </c>
      <c r="L68" s="52"/>
      <c r="M68" s="59"/>
      <c r="N68" s="52"/>
      <c r="O68" s="52"/>
      <c r="P68" s="69" t="s">
        <v>77</v>
      </c>
      <c r="Q68" s="59"/>
      <c r="R68" s="52"/>
      <c r="S68" s="69" t="s">
        <v>78</v>
      </c>
      <c r="T68" s="52"/>
      <c r="U68" s="59"/>
      <c r="V68" s="69" t="s">
        <v>78</v>
      </c>
      <c r="W68" s="52"/>
      <c r="X68" s="59"/>
      <c r="Y68" s="52"/>
      <c r="Z68" s="69" t="s">
        <v>77</v>
      </c>
      <c r="AA68" s="52"/>
      <c r="AB68" s="52"/>
      <c r="AC68" s="52"/>
      <c r="AD68" s="68" t="s">
        <v>78</v>
      </c>
      <c r="AE68" s="59"/>
      <c r="AF68" s="59"/>
      <c r="AG68" s="59"/>
      <c r="AH68" s="67" t="s">
        <v>78</v>
      </c>
      <c r="AI68" s="60"/>
      <c r="AJ68" s="60"/>
      <c r="AK68" s="69" t="s">
        <v>78</v>
      </c>
      <c r="AL68" s="52"/>
      <c r="AM68" s="60"/>
      <c r="AN68" s="60"/>
      <c r="AO68" s="60"/>
      <c r="AP68" s="60"/>
      <c r="AQ68" s="49">
        <f t="shared" ref="AQ68:AQ77" si="19">COUNTA(E68:AP68)</f>
        <v>9</v>
      </c>
      <c r="AR68" s="27">
        <f t="shared" si="18"/>
        <v>136</v>
      </c>
      <c r="AS68" s="50">
        <f t="shared" si="14"/>
        <v>6.6176470588235295E-2</v>
      </c>
    </row>
    <row r="69" spans="1:45" ht="12.75" customHeight="1" x14ac:dyDescent="0.2">
      <c r="A69" s="96"/>
      <c r="B69" s="78"/>
      <c r="C69" s="47" t="s">
        <v>62</v>
      </c>
      <c r="D69" s="58"/>
      <c r="E69" s="59"/>
      <c r="F69" s="52"/>
      <c r="G69" s="60"/>
      <c r="H69" s="69" t="s">
        <v>71</v>
      </c>
      <c r="I69" s="59"/>
      <c r="J69" s="52"/>
      <c r="K69" s="69" t="s">
        <v>77</v>
      </c>
      <c r="L69" s="52"/>
      <c r="M69" s="59"/>
      <c r="N69" s="52"/>
      <c r="O69" s="52"/>
      <c r="P69" s="69" t="s">
        <v>77</v>
      </c>
      <c r="Q69" s="59"/>
      <c r="R69" s="52"/>
      <c r="S69" s="69" t="s">
        <v>78</v>
      </c>
      <c r="T69" s="52"/>
      <c r="U69" s="59"/>
      <c r="V69" s="69" t="s">
        <v>77</v>
      </c>
      <c r="W69" s="52"/>
      <c r="X69" s="59"/>
      <c r="Y69" s="52"/>
      <c r="Z69" s="69" t="s">
        <v>77</v>
      </c>
      <c r="AA69" s="52"/>
      <c r="AB69" s="52"/>
      <c r="AC69" s="52"/>
      <c r="AD69" s="68" t="s">
        <v>77</v>
      </c>
      <c r="AE69" s="59"/>
      <c r="AF69" s="59"/>
      <c r="AG69" s="59"/>
      <c r="AH69" s="67" t="s">
        <v>77</v>
      </c>
      <c r="AI69" s="60"/>
      <c r="AJ69" s="60"/>
      <c r="AK69" s="69" t="s">
        <v>77</v>
      </c>
      <c r="AL69" s="52"/>
      <c r="AM69" s="60"/>
      <c r="AN69" s="60"/>
      <c r="AO69" s="60"/>
      <c r="AP69" s="60"/>
      <c r="AQ69" s="49">
        <f t="shared" si="19"/>
        <v>9</v>
      </c>
      <c r="AR69" s="27">
        <f t="shared" si="18"/>
        <v>136</v>
      </c>
      <c r="AS69" s="50">
        <f t="shared" si="14"/>
        <v>6.6176470588235295E-2</v>
      </c>
    </row>
    <row r="70" spans="1:45" ht="12.75" customHeight="1" x14ac:dyDescent="0.2">
      <c r="A70" s="96"/>
      <c r="B70" s="79"/>
      <c r="C70" s="47" t="s">
        <v>82</v>
      </c>
      <c r="D70" s="58"/>
      <c r="E70" s="59"/>
      <c r="F70" s="52"/>
      <c r="G70" s="60"/>
      <c r="H70" s="69" t="s">
        <v>71</v>
      </c>
      <c r="I70" s="59"/>
      <c r="J70" s="52"/>
      <c r="K70" s="69" t="s">
        <v>77</v>
      </c>
      <c r="L70" s="52"/>
      <c r="M70" s="59"/>
      <c r="N70" s="52"/>
      <c r="O70" s="52"/>
      <c r="P70" s="69" t="s">
        <v>77</v>
      </c>
      <c r="Q70" s="59"/>
      <c r="R70" s="52"/>
      <c r="S70" s="69" t="s">
        <v>77</v>
      </c>
      <c r="T70" s="52"/>
      <c r="U70" s="59"/>
      <c r="V70" s="69" t="s">
        <v>77</v>
      </c>
      <c r="W70" s="52"/>
      <c r="X70" s="59"/>
      <c r="Y70" s="52"/>
      <c r="Z70" s="69" t="s">
        <v>77</v>
      </c>
      <c r="AA70" s="52"/>
      <c r="AB70" s="52"/>
      <c r="AC70" s="52"/>
      <c r="AD70" s="68" t="s">
        <v>77</v>
      </c>
      <c r="AE70" s="59"/>
      <c r="AF70" s="59"/>
      <c r="AG70" s="59"/>
      <c r="AH70" s="67" t="s">
        <v>77</v>
      </c>
      <c r="AI70" s="60"/>
      <c r="AJ70" s="60"/>
      <c r="AK70" s="69" t="s">
        <v>77</v>
      </c>
      <c r="AL70" s="52"/>
      <c r="AM70" s="60"/>
      <c r="AN70" s="60"/>
      <c r="AO70" s="60"/>
      <c r="AP70" s="60"/>
      <c r="AQ70" s="49">
        <f t="shared" si="19"/>
        <v>9</v>
      </c>
      <c r="AR70" s="27">
        <v>136</v>
      </c>
      <c r="AS70" s="50">
        <f t="shared" si="14"/>
        <v>6.6176470588235295E-2</v>
      </c>
    </row>
    <row r="71" spans="1:45" ht="12.75" customHeight="1" x14ac:dyDescent="0.2">
      <c r="A71" s="96"/>
      <c r="B71" s="77" t="s">
        <v>49</v>
      </c>
      <c r="C71" s="47" t="s">
        <v>60</v>
      </c>
      <c r="D71" s="58"/>
      <c r="E71" s="59"/>
      <c r="F71" s="52"/>
      <c r="G71" s="69" t="s">
        <v>78</v>
      </c>
      <c r="H71" s="52"/>
      <c r="I71" s="59"/>
      <c r="J71" s="52"/>
      <c r="K71" s="52"/>
      <c r="L71" s="52"/>
      <c r="M71" s="59"/>
      <c r="N71" s="52"/>
      <c r="O71" s="69" t="s">
        <v>77</v>
      </c>
      <c r="P71" s="52"/>
      <c r="Q71" s="52"/>
      <c r="R71" s="52"/>
      <c r="S71" s="52"/>
      <c r="T71" s="69" t="s">
        <v>78</v>
      </c>
      <c r="U71" s="59"/>
      <c r="V71" s="52"/>
      <c r="W71" s="52"/>
      <c r="X71" s="68" t="s">
        <v>77</v>
      </c>
      <c r="Y71" s="52"/>
      <c r="Z71" s="52"/>
      <c r="AA71" s="52"/>
      <c r="AB71" s="52"/>
      <c r="AC71" s="69" t="s">
        <v>77</v>
      </c>
      <c r="AD71" s="52"/>
      <c r="AE71" s="59"/>
      <c r="AF71" s="59"/>
      <c r="AG71" s="60"/>
      <c r="AH71" s="60"/>
      <c r="AI71" s="60"/>
      <c r="AJ71" s="60"/>
      <c r="AK71" s="52"/>
      <c r="AL71" s="69" t="s">
        <v>77</v>
      </c>
      <c r="AM71" s="60"/>
      <c r="AN71" s="60"/>
      <c r="AO71" s="60"/>
      <c r="AP71" s="60"/>
      <c r="AQ71" s="49">
        <f t="shared" si="19"/>
        <v>6</v>
      </c>
      <c r="AR71" s="27">
        <f>34*2</f>
        <v>68</v>
      </c>
      <c r="AS71" s="50">
        <f t="shared" si="14"/>
        <v>8.8235294117647065E-2</v>
      </c>
    </row>
    <row r="72" spans="1:45" ht="12.75" customHeight="1" x14ac:dyDescent="0.2">
      <c r="A72" s="96"/>
      <c r="B72" s="78"/>
      <c r="C72" s="47" t="s">
        <v>61</v>
      </c>
      <c r="D72" s="58"/>
      <c r="E72" s="59"/>
      <c r="F72" s="52"/>
      <c r="G72" s="69" t="s">
        <v>77</v>
      </c>
      <c r="H72" s="52"/>
      <c r="I72" s="59"/>
      <c r="J72" s="52"/>
      <c r="K72" s="52"/>
      <c r="L72" s="52"/>
      <c r="M72" s="59"/>
      <c r="N72" s="52"/>
      <c r="O72" s="69" t="s">
        <v>77</v>
      </c>
      <c r="P72" s="52"/>
      <c r="Q72" s="59"/>
      <c r="R72" s="52"/>
      <c r="S72" s="52"/>
      <c r="T72" s="69" t="s">
        <v>78</v>
      </c>
      <c r="U72" s="59"/>
      <c r="V72" s="52"/>
      <c r="W72" s="52"/>
      <c r="X72" s="68" t="s">
        <v>77</v>
      </c>
      <c r="Y72" s="52"/>
      <c r="Z72" s="52"/>
      <c r="AA72" s="52"/>
      <c r="AB72" s="59"/>
      <c r="AC72" s="69" t="s">
        <v>78</v>
      </c>
      <c r="AD72" s="60"/>
      <c r="AE72" s="59"/>
      <c r="AF72" s="72"/>
      <c r="AG72" s="52"/>
      <c r="AH72" s="52"/>
      <c r="AI72" s="60"/>
      <c r="AJ72" s="59"/>
      <c r="AK72" s="52"/>
      <c r="AL72" s="69" t="s">
        <v>78</v>
      </c>
      <c r="AM72" s="60"/>
      <c r="AN72" s="60"/>
      <c r="AO72" s="60"/>
      <c r="AP72" s="60"/>
      <c r="AQ72" s="49">
        <f t="shared" si="19"/>
        <v>6</v>
      </c>
      <c r="AR72" s="27">
        <f t="shared" ref="AR72:AR78" si="20">34*2</f>
        <v>68</v>
      </c>
      <c r="AS72" s="50">
        <f t="shared" si="14"/>
        <v>8.8235294117647065E-2</v>
      </c>
    </row>
    <row r="73" spans="1:45" ht="12.75" customHeight="1" x14ac:dyDescent="0.2">
      <c r="A73" s="96"/>
      <c r="B73" s="78"/>
      <c r="C73" s="47" t="s">
        <v>62</v>
      </c>
      <c r="D73" s="58"/>
      <c r="E73" s="59"/>
      <c r="F73" s="52"/>
      <c r="G73" s="69" t="s">
        <v>78</v>
      </c>
      <c r="H73" s="52"/>
      <c r="I73" s="59"/>
      <c r="J73" s="52"/>
      <c r="K73" s="52"/>
      <c r="L73" s="52"/>
      <c r="M73" s="59"/>
      <c r="N73" s="52"/>
      <c r="O73" s="69" t="s">
        <v>78</v>
      </c>
      <c r="P73" s="52"/>
      <c r="Q73" s="59"/>
      <c r="R73" s="52"/>
      <c r="S73" s="52"/>
      <c r="T73" s="69" t="s">
        <v>78</v>
      </c>
      <c r="U73" s="59"/>
      <c r="V73" s="52"/>
      <c r="W73" s="52"/>
      <c r="X73" s="68" t="s">
        <v>78</v>
      </c>
      <c r="Y73" s="52"/>
      <c r="Z73" s="52"/>
      <c r="AA73" s="52"/>
      <c r="AB73" s="59"/>
      <c r="AC73" s="69" t="s">
        <v>77</v>
      </c>
      <c r="AD73" s="60"/>
      <c r="AE73" s="59"/>
      <c r="AF73" s="72"/>
      <c r="AG73" s="52"/>
      <c r="AH73" s="52"/>
      <c r="AI73" s="60"/>
      <c r="AJ73" s="59"/>
      <c r="AK73" s="52"/>
      <c r="AL73" s="69" t="s">
        <v>78</v>
      </c>
      <c r="AM73" s="60"/>
      <c r="AN73" s="60"/>
      <c r="AO73" s="60"/>
      <c r="AP73" s="60"/>
      <c r="AQ73" s="49">
        <f t="shared" si="19"/>
        <v>6</v>
      </c>
      <c r="AR73" s="27">
        <f t="shared" si="20"/>
        <v>68</v>
      </c>
      <c r="AS73" s="50">
        <f t="shared" si="14"/>
        <v>8.8235294117647065E-2</v>
      </c>
    </row>
    <row r="74" spans="1:45" ht="12.75" customHeight="1" x14ac:dyDescent="0.2">
      <c r="A74" s="96"/>
      <c r="B74" s="79"/>
      <c r="C74" s="47" t="s">
        <v>82</v>
      </c>
      <c r="D74" s="58"/>
      <c r="E74" s="59"/>
      <c r="F74" s="52"/>
      <c r="G74" s="69" t="s">
        <v>78</v>
      </c>
      <c r="H74" s="52"/>
      <c r="I74" s="59"/>
      <c r="J74" s="52"/>
      <c r="K74" s="52"/>
      <c r="L74" s="52"/>
      <c r="M74" s="59"/>
      <c r="N74" s="52"/>
      <c r="O74" s="69" t="s">
        <v>77</v>
      </c>
      <c r="P74" s="52"/>
      <c r="Q74" s="59"/>
      <c r="R74" s="52"/>
      <c r="S74" s="52"/>
      <c r="T74" s="69" t="s">
        <v>77</v>
      </c>
      <c r="U74" s="59"/>
      <c r="V74" s="52"/>
      <c r="W74" s="52"/>
      <c r="X74" s="68" t="s">
        <v>77</v>
      </c>
      <c r="Y74" s="52"/>
      <c r="Z74" s="52"/>
      <c r="AA74" s="52"/>
      <c r="AB74" s="59"/>
      <c r="AC74" s="69" t="s">
        <v>77</v>
      </c>
      <c r="AD74" s="60"/>
      <c r="AE74" s="59"/>
      <c r="AF74" s="72"/>
      <c r="AG74" s="52"/>
      <c r="AH74" s="52"/>
      <c r="AI74" s="60"/>
      <c r="AJ74" s="59"/>
      <c r="AK74" s="52"/>
      <c r="AL74" s="69" t="s">
        <v>78</v>
      </c>
      <c r="AM74" s="60"/>
      <c r="AN74" s="60"/>
      <c r="AO74" s="60"/>
      <c r="AP74" s="60"/>
      <c r="AQ74" s="49">
        <f t="shared" ref="AQ74" si="21">COUNTA(E74:AP74)</f>
        <v>6</v>
      </c>
      <c r="AR74" s="27">
        <f t="shared" si="20"/>
        <v>68</v>
      </c>
      <c r="AS74" s="50">
        <f t="shared" ref="AS74" si="22">AQ74/AR74</f>
        <v>8.8235294117647065E-2</v>
      </c>
    </row>
    <row r="75" spans="1:45" ht="12.75" customHeight="1" x14ac:dyDescent="0.2">
      <c r="A75" s="96"/>
      <c r="B75" s="80" t="s">
        <v>70</v>
      </c>
      <c r="C75" s="47" t="s">
        <v>60</v>
      </c>
      <c r="D75" s="58"/>
      <c r="E75" s="59"/>
      <c r="F75" s="52"/>
      <c r="G75" s="73"/>
      <c r="H75" s="73"/>
      <c r="I75" s="72"/>
      <c r="J75" s="73"/>
      <c r="K75" s="73"/>
      <c r="L75" s="69" t="s">
        <v>81</v>
      </c>
      <c r="M75" s="72"/>
      <c r="N75" s="73"/>
      <c r="O75" s="73"/>
      <c r="P75" s="73"/>
      <c r="Q75" s="72"/>
      <c r="R75" s="69" t="s">
        <v>76</v>
      </c>
      <c r="S75" s="73"/>
      <c r="T75" s="73"/>
      <c r="U75" s="72"/>
      <c r="V75" s="73"/>
      <c r="W75" s="73"/>
      <c r="X75" s="72"/>
      <c r="Y75" s="73"/>
      <c r="Z75" s="73"/>
      <c r="AA75" s="73"/>
      <c r="AB75" s="72"/>
      <c r="AC75" s="73"/>
      <c r="AD75" s="67" t="s">
        <v>76</v>
      </c>
      <c r="AE75" s="72"/>
      <c r="AF75" s="72"/>
      <c r="AG75" s="73"/>
      <c r="AH75" s="73"/>
      <c r="AI75" s="70"/>
      <c r="AJ75" s="68" t="s">
        <v>76</v>
      </c>
      <c r="AK75" s="73"/>
      <c r="AL75" s="73"/>
      <c r="AM75" s="60"/>
      <c r="AN75" s="60"/>
      <c r="AO75" s="60"/>
      <c r="AP75" s="60"/>
      <c r="AQ75" s="49">
        <f t="shared" si="19"/>
        <v>4</v>
      </c>
      <c r="AR75" s="27">
        <f t="shared" si="20"/>
        <v>68</v>
      </c>
      <c r="AS75" s="50">
        <f t="shared" si="14"/>
        <v>5.8823529411764705E-2</v>
      </c>
    </row>
    <row r="76" spans="1:45" ht="12.75" customHeight="1" x14ac:dyDescent="0.2">
      <c r="A76" s="96"/>
      <c r="B76" s="81"/>
      <c r="C76" s="47" t="s">
        <v>61</v>
      </c>
      <c r="D76" s="58"/>
      <c r="E76" s="59"/>
      <c r="F76" s="52"/>
      <c r="G76" s="52"/>
      <c r="H76" s="52"/>
      <c r="I76" s="59"/>
      <c r="J76" s="52"/>
      <c r="K76" s="52"/>
      <c r="L76" s="69" t="s">
        <v>76</v>
      </c>
      <c r="M76" s="59"/>
      <c r="N76" s="52"/>
      <c r="O76" s="52"/>
      <c r="P76" s="52"/>
      <c r="Q76" s="59"/>
      <c r="R76" s="69" t="s">
        <v>76</v>
      </c>
      <c r="S76" s="52"/>
      <c r="T76" s="52"/>
      <c r="U76" s="59"/>
      <c r="V76" s="52"/>
      <c r="W76" s="52"/>
      <c r="X76" s="59"/>
      <c r="Y76" s="52"/>
      <c r="Z76" s="52"/>
      <c r="AA76" s="52"/>
      <c r="AB76" s="59"/>
      <c r="AC76" s="52"/>
      <c r="AD76" s="67" t="s">
        <v>76</v>
      </c>
      <c r="AE76" s="59"/>
      <c r="AF76" s="59"/>
      <c r="AG76" s="52"/>
      <c r="AH76" s="52"/>
      <c r="AI76" s="60"/>
      <c r="AJ76" s="68" t="s">
        <v>81</v>
      </c>
      <c r="AK76" s="52"/>
      <c r="AL76" s="52"/>
      <c r="AM76" s="60"/>
      <c r="AN76" s="60"/>
      <c r="AO76" s="60"/>
      <c r="AP76" s="60"/>
      <c r="AQ76" s="49">
        <f t="shared" si="19"/>
        <v>4</v>
      </c>
      <c r="AR76" s="27">
        <f t="shared" si="20"/>
        <v>68</v>
      </c>
      <c r="AS76" s="50">
        <f t="shared" si="14"/>
        <v>5.8823529411764705E-2</v>
      </c>
    </row>
    <row r="77" spans="1:45" ht="12.75" customHeight="1" x14ac:dyDescent="0.2">
      <c r="A77" s="96"/>
      <c r="B77" s="81"/>
      <c r="C77" s="47" t="s">
        <v>62</v>
      </c>
      <c r="D77" s="58"/>
      <c r="E77" s="59"/>
      <c r="F77" s="52"/>
      <c r="G77" s="52"/>
      <c r="H77" s="52"/>
      <c r="I77" s="59"/>
      <c r="J77" s="52"/>
      <c r="K77" s="52"/>
      <c r="L77" s="69" t="s">
        <v>81</v>
      </c>
      <c r="M77" s="59"/>
      <c r="N77" s="52"/>
      <c r="O77" s="52"/>
      <c r="P77" s="52"/>
      <c r="Q77" s="59"/>
      <c r="R77" s="69" t="s">
        <v>76</v>
      </c>
      <c r="S77" s="52"/>
      <c r="T77" s="52"/>
      <c r="U77" s="59"/>
      <c r="V77" s="52"/>
      <c r="W77" s="52"/>
      <c r="X77" s="59"/>
      <c r="Y77" s="52"/>
      <c r="Z77" s="52"/>
      <c r="AA77" s="52"/>
      <c r="AB77" s="59"/>
      <c r="AC77" s="52"/>
      <c r="AD77" s="67" t="s">
        <v>76</v>
      </c>
      <c r="AE77" s="59"/>
      <c r="AF77" s="59"/>
      <c r="AG77" s="52"/>
      <c r="AH77" s="52"/>
      <c r="AI77" s="60"/>
      <c r="AJ77" s="68" t="s">
        <v>76</v>
      </c>
      <c r="AK77" s="52"/>
      <c r="AL77" s="52"/>
      <c r="AM77" s="60"/>
      <c r="AN77" s="60"/>
      <c r="AO77" s="60"/>
      <c r="AP77" s="60"/>
      <c r="AQ77" s="49">
        <f t="shared" si="19"/>
        <v>4</v>
      </c>
      <c r="AR77" s="27">
        <f t="shared" si="20"/>
        <v>68</v>
      </c>
      <c r="AS77" s="50">
        <f t="shared" si="14"/>
        <v>5.8823529411764705E-2</v>
      </c>
    </row>
    <row r="78" spans="1:45" ht="12.75" customHeight="1" x14ac:dyDescent="0.2">
      <c r="A78" s="96"/>
      <c r="B78" s="82"/>
      <c r="C78" s="47" t="s">
        <v>82</v>
      </c>
      <c r="D78" s="58"/>
      <c r="E78" s="59"/>
      <c r="F78" s="52"/>
      <c r="G78" s="52"/>
      <c r="H78" s="52"/>
      <c r="I78" s="59"/>
      <c r="J78" s="52"/>
      <c r="K78" s="52"/>
      <c r="L78" s="69" t="s">
        <v>81</v>
      </c>
      <c r="M78" s="59"/>
      <c r="N78" s="52"/>
      <c r="O78" s="52"/>
      <c r="P78" s="52"/>
      <c r="Q78" s="59"/>
      <c r="R78" s="69" t="s">
        <v>76</v>
      </c>
      <c r="S78" s="52"/>
      <c r="T78" s="52"/>
      <c r="U78" s="59"/>
      <c r="V78" s="52"/>
      <c r="W78" s="52"/>
      <c r="X78" s="59"/>
      <c r="Y78" s="52"/>
      <c r="Z78" s="52"/>
      <c r="AA78" s="52"/>
      <c r="AB78" s="59"/>
      <c r="AC78" s="52"/>
      <c r="AD78" s="67" t="s">
        <v>76</v>
      </c>
      <c r="AE78" s="59"/>
      <c r="AF78" s="59"/>
      <c r="AG78" s="52"/>
      <c r="AH78" s="52"/>
      <c r="AI78" s="60"/>
      <c r="AJ78" s="68" t="s">
        <v>76</v>
      </c>
      <c r="AK78" s="52"/>
      <c r="AL78" s="52"/>
      <c r="AM78" s="60"/>
      <c r="AN78" s="60"/>
      <c r="AO78" s="60"/>
      <c r="AP78" s="60"/>
      <c r="AQ78" s="49">
        <f>COUNTA(E78:AP78)</f>
        <v>4</v>
      </c>
      <c r="AR78" s="27">
        <f t="shared" si="20"/>
        <v>68</v>
      </c>
      <c r="AS78" s="50">
        <f>AQ78/AR78</f>
        <v>5.8823529411764705E-2</v>
      </c>
    </row>
    <row r="79" spans="1:45" s="46" customFormat="1" ht="20.25" customHeight="1" x14ac:dyDescent="0.2">
      <c r="A79" s="56"/>
      <c r="B79" s="61"/>
      <c r="C79" s="61"/>
      <c r="D79" s="61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5"/>
      <c r="AI79" s="55"/>
      <c r="AJ79" s="55"/>
      <c r="AK79" s="55"/>
      <c r="AL79" s="55"/>
      <c r="AM79" s="56"/>
      <c r="AN79" s="56"/>
      <c r="AO79" s="56"/>
      <c r="AP79" s="56"/>
      <c r="AQ79" s="56"/>
      <c r="AR79" s="56"/>
      <c r="AS79" s="56"/>
    </row>
    <row r="80" spans="1:45" s="63" customFormat="1" ht="123" customHeight="1" x14ac:dyDescent="0.2">
      <c r="A80" s="85" t="s">
        <v>63</v>
      </c>
      <c r="B80" s="85"/>
      <c r="C80" s="85"/>
      <c r="D80" s="85"/>
      <c r="E80" s="86" t="s">
        <v>24</v>
      </c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7"/>
      <c r="Z80" s="87"/>
      <c r="AA80" s="87"/>
      <c r="AB80" s="87"/>
      <c r="AC80" s="87"/>
      <c r="AD80" s="87"/>
      <c r="AE80" s="87"/>
      <c r="AF80" s="87"/>
      <c r="AG80" s="87"/>
      <c r="AH80" s="87"/>
      <c r="AI80" s="87"/>
      <c r="AJ80" s="87"/>
      <c r="AK80" s="87"/>
      <c r="AL80" s="87"/>
      <c r="AM80" s="87"/>
      <c r="AN80" s="87"/>
      <c r="AO80" s="87"/>
      <c r="AP80" s="88"/>
      <c r="AQ80" s="89" t="s">
        <v>25</v>
      </c>
      <c r="AR80" s="89" t="s">
        <v>26</v>
      </c>
      <c r="AS80" s="90" t="s">
        <v>27</v>
      </c>
    </row>
    <row r="81" spans="1:45" s="63" customFormat="1" x14ac:dyDescent="0.2">
      <c r="A81" s="91" t="s">
        <v>28</v>
      </c>
      <c r="B81" s="92"/>
      <c r="C81" s="77" t="s">
        <v>29</v>
      </c>
      <c r="D81" s="44" t="s">
        <v>30</v>
      </c>
      <c r="E81" s="83" t="s">
        <v>31</v>
      </c>
      <c r="F81" s="83"/>
      <c r="G81" s="83"/>
      <c r="H81" s="83"/>
      <c r="I81" s="83" t="s">
        <v>32</v>
      </c>
      <c r="J81" s="83"/>
      <c r="K81" s="83"/>
      <c r="L81" s="83"/>
      <c r="M81" s="83" t="s">
        <v>33</v>
      </c>
      <c r="N81" s="83"/>
      <c r="O81" s="83"/>
      <c r="P81" s="83"/>
      <c r="Q81" s="83" t="s">
        <v>34</v>
      </c>
      <c r="R81" s="83"/>
      <c r="S81" s="83"/>
      <c r="T81" s="83"/>
      <c r="U81" s="83" t="s">
        <v>35</v>
      </c>
      <c r="V81" s="83"/>
      <c r="W81" s="83"/>
      <c r="X81" s="83" t="s">
        <v>36</v>
      </c>
      <c r="Y81" s="83"/>
      <c r="Z81" s="83"/>
      <c r="AA81" s="83"/>
      <c r="AB81" s="83" t="s">
        <v>37</v>
      </c>
      <c r="AC81" s="83"/>
      <c r="AD81" s="83"/>
      <c r="AE81" s="83" t="s">
        <v>38</v>
      </c>
      <c r="AF81" s="83"/>
      <c r="AG81" s="83"/>
      <c r="AH81" s="83"/>
      <c r="AI81" s="83"/>
      <c r="AJ81" s="83" t="s">
        <v>39</v>
      </c>
      <c r="AK81" s="83"/>
      <c r="AL81" s="83"/>
      <c r="AM81" s="83" t="s">
        <v>40</v>
      </c>
      <c r="AN81" s="83"/>
      <c r="AO81" s="83"/>
      <c r="AP81" s="83"/>
      <c r="AQ81" s="89"/>
      <c r="AR81" s="89"/>
      <c r="AS81" s="90"/>
    </row>
    <row r="82" spans="1:45" s="63" customFormat="1" x14ac:dyDescent="0.2">
      <c r="A82" s="93"/>
      <c r="B82" s="94"/>
      <c r="C82" s="79"/>
      <c r="D82" s="44" t="s">
        <v>41</v>
      </c>
      <c r="E82" s="45">
        <v>1</v>
      </c>
      <c r="F82" s="45">
        <v>2</v>
      </c>
      <c r="G82" s="45">
        <v>3</v>
      </c>
      <c r="H82" s="45">
        <v>4</v>
      </c>
      <c r="I82" s="45">
        <v>5</v>
      </c>
      <c r="J82" s="45">
        <v>6</v>
      </c>
      <c r="K82" s="45">
        <v>7</v>
      </c>
      <c r="L82" s="45">
        <v>8</v>
      </c>
      <c r="M82" s="45">
        <v>9</v>
      </c>
      <c r="N82" s="45">
        <v>10</v>
      </c>
      <c r="O82" s="45">
        <v>11</v>
      </c>
      <c r="P82" s="45">
        <v>12</v>
      </c>
      <c r="Q82" s="45">
        <v>13</v>
      </c>
      <c r="R82" s="45">
        <v>14</v>
      </c>
      <c r="S82" s="45">
        <v>15</v>
      </c>
      <c r="T82" s="45">
        <v>16</v>
      </c>
      <c r="U82" s="45">
        <v>17</v>
      </c>
      <c r="V82" s="45">
        <v>18</v>
      </c>
      <c r="W82" s="45">
        <v>19</v>
      </c>
      <c r="X82" s="45">
        <v>20</v>
      </c>
      <c r="Y82" s="45">
        <v>21</v>
      </c>
      <c r="Z82" s="45">
        <v>22</v>
      </c>
      <c r="AA82" s="45">
        <v>23</v>
      </c>
      <c r="AB82" s="45">
        <v>24</v>
      </c>
      <c r="AC82" s="45">
        <v>25</v>
      </c>
      <c r="AD82" s="45">
        <v>26</v>
      </c>
      <c r="AE82" s="45">
        <v>27</v>
      </c>
      <c r="AF82" s="45">
        <v>28</v>
      </c>
      <c r="AG82" s="45">
        <v>29</v>
      </c>
      <c r="AH82" s="45">
        <v>30</v>
      </c>
      <c r="AI82" s="45">
        <v>31</v>
      </c>
      <c r="AJ82" s="45">
        <v>32</v>
      </c>
      <c r="AK82" s="45">
        <v>33</v>
      </c>
      <c r="AL82" s="45">
        <v>34</v>
      </c>
      <c r="AM82" s="45">
        <v>35</v>
      </c>
      <c r="AN82" s="45">
        <v>36</v>
      </c>
      <c r="AO82" s="45">
        <v>37</v>
      </c>
      <c r="AP82" s="45">
        <v>38</v>
      </c>
      <c r="AQ82" s="89"/>
      <c r="AR82" s="89"/>
      <c r="AS82" s="90"/>
    </row>
    <row r="83" spans="1:45" ht="12.75" customHeight="1" x14ac:dyDescent="0.2">
      <c r="A83" s="84" t="s">
        <v>55</v>
      </c>
      <c r="B83" s="77" t="s">
        <v>43</v>
      </c>
      <c r="C83" s="47" t="s">
        <v>64</v>
      </c>
      <c r="D83" s="54"/>
      <c r="E83" s="51"/>
      <c r="F83" s="52"/>
      <c r="G83" s="69" t="s">
        <v>71</v>
      </c>
      <c r="H83" s="52"/>
      <c r="I83" s="69" t="s">
        <v>75</v>
      </c>
      <c r="J83" s="52"/>
      <c r="K83" s="52"/>
      <c r="L83" s="69" t="s">
        <v>72</v>
      </c>
      <c r="M83" s="52"/>
      <c r="N83" s="69" t="s">
        <v>73</v>
      </c>
      <c r="O83" s="52"/>
      <c r="P83" s="52"/>
      <c r="Q83" s="69" t="s">
        <v>75</v>
      </c>
      <c r="R83" s="52"/>
      <c r="S83" s="69" t="s">
        <v>72</v>
      </c>
      <c r="T83" s="52"/>
      <c r="U83" s="52"/>
      <c r="V83" s="69" t="s">
        <v>73</v>
      </c>
      <c r="W83" s="52"/>
      <c r="X83" s="52"/>
      <c r="Y83" s="69" t="s">
        <v>72</v>
      </c>
      <c r="Z83" s="52"/>
      <c r="AA83" s="52"/>
      <c r="AB83" s="69" t="s">
        <v>73</v>
      </c>
      <c r="AC83" s="52"/>
      <c r="AD83" s="52"/>
      <c r="AE83" s="69" t="s">
        <v>75</v>
      </c>
      <c r="AF83" s="52"/>
      <c r="AG83" s="74" t="s">
        <v>85</v>
      </c>
      <c r="AH83" s="52"/>
      <c r="AI83" s="52"/>
      <c r="AJ83" s="69" t="s">
        <v>73</v>
      </c>
      <c r="AK83" s="52"/>
      <c r="AL83" s="69" t="s">
        <v>74</v>
      </c>
      <c r="AM83" s="64"/>
      <c r="AN83" s="53"/>
      <c r="AO83" s="53"/>
      <c r="AP83" s="53"/>
      <c r="AQ83" s="53">
        <f>COUNTA(E83:AP83)</f>
        <v>13</v>
      </c>
      <c r="AR83" s="65">
        <v>170</v>
      </c>
      <c r="AS83" s="75">
        <f>AQ83/AR83</f>
        <v>7.6470588235294124E-2</v>
      </c>
    </row>
    <row r="84" spans="1:45" ht="12.75" customHeight="1" x14ac:dyDescent="0.2">
      <c r="A84" s="84"/>
      <c r="B84" s="78"/>
      <c r="C84" s="47" t="s">
        <v>65</v>
      </c>
      <c r="D84" s="54"/>
      <c r="E84" s="51"/>
      <c r="F84" s="52"/>
      <c r="G84" s="69" t="s">
        <v>71</v>
      </c>
      <c r="H84" s="52"/>
      <c r="I84" s="69" t="s">
        <v>75</v>
      </c>
      <c r="J84" s="52"/>
      <c r="K84" s="52"/>
      <c r="L84" s="69" t="s">
        <v>72</v>
      </c>
      <c r="M84" s="52"/>
      <c r="N84" s="69" t="s">
        <v>73</v>
      </c>
      <c r="O84" s="52"/>
      <c r="P84" s="52"/>
      <c r="Q84" s="69" t="s">
        <v>75</v>
      </c>
      <c r="R84" s="52"/>
      <c r="S84" s="69" t="s">
        <v>72</v>
      </c>
      <c r="T84" s="52"/>
      <c r="U84" s="52"/>
      <c r="V84" s="69" t="s">
        <v>86</v>
      </c>
      <c r="W84" s="52"/>
      <c r="X84" s="52"/>
      <c r="Y84" s="69" t="s">
        <v>72</v>
      </c>
      <c r="Z84" s="52"/>
      <c r="AA84" s="52"/>
      <c r="AB84" s="69" t="s">
        <v>73</v>
      </c>
      <c r="AC84" s="52"/>
      <c r="AD84" s="52"/>
      <c r="AE84" s="69" t="s">
        <v>75</v>
      </c>
      <c r="AF84" s="52"/>
      <c r="AG84" s="74" t="s">
        <v>85</v>
      </c>
      <c r="AH84" s="52"/>
      <c r="AI84" s="52"/>
      <c r="AJ84" s="69" t="s">
        <v>73</v>
      </c>
      <c r="AK84" s="52"/>
      <c r="AL84" s="69" t="s">
        <v>74</v>
      </c>
      <c r="AM84" s="64"/>
      <c r="AN84" s="53"/>
      <c r="AO84" s="53"/>
      <c r="AP84" s="53"/>
      <c r="AQ84" s="53">
        <f t="shared" ref="AQ84:AQ97" si="23">COUNTA(E84:AP84)</f>
        <v>13</v>
      </c>
      <c r="AR84" s="65">
        <f t="shared" ref="AR84:AR85" si="24">34*5</f>
        <v>170</v>
      </c>
      <c r="AS84" s="75">
        <f t="shared" ref="AS84:AS97" si="25">AQ84/AR84</f>
        <v>7.6470588235294124E-2</v>
      </c>
    </row>
    <row r="85" spans="1:45" ht="12.75" customHeight="1" x14ac:dyDescent="0.2">
      <c r="A85" s="84"/>
      <c r="B85" s="79"/>
      <c r="C85" s="47" t="s">
        <v>66</v>
      </c>
      <c r="D85" s="54"/>
      <c r="E85" s="51"/>
      <c r="F85" s="52"/>
      <c r="G85" s="69" t="s">
        <v>71</v>
      </c>
      <c r="H85" s="52"/>
      <c r="I85" s="69" t="s">
        <v>75</v>
      </c>
      <c r="J85" s="52"/>
      <c r="K85" s="52"/>
      <c r="L85" s="69" t="s">
        <v>72</v>
      </c>
      <c r="M85" s="52"/>
      <c r="N85" s="69" t="s">
        <v>73</v>
      </c>
      <c r="O85" s="52"/>
      <c r="P85" s="52"/>
      <c r="Q85" s="69" t="s">
        <v>75</v>
      </c>
      <c r="R85" s="52"/>
      <c r="S85" s="69" t="s">
        <v>72</v>
      </c>
      <c r="T85" s="52"/>
      <c r="U85" s="52"/>
      <c r="V85" s="69" t="s">
        <v>73</v>
      </c>
      <c r="W85" s="52"/>
      <c r="X85" s="52"/>
      <c r="Y85" s="69" t="s">
        <v>72</v>
      </c>
      <c r="Z85" s="52"/>
      <c r="AA85" s="52"/>
      <c r="AB85" s="69" t="s">
        <v>73</v>
      </c>
      <c r="AC85" s="52"/>
      <c r="AD85" s="52"/>
      <c r="AE85" s="69" t="s">
        <v>75</v>
      </c>
      <c r="AF85" s="52"/>
      <c r="AG85" s="69" t="s">
        <v>72</v>
      </c>
      <c r="AH85" s="52"/>
      <c r="AI85" s="52"/>
      <c r="AJ85" s="69" t="s">
        <v>73</v>
      </c>
      <c r="AK85" s="52"/>
      <c r="AL85" s="69" t="s">
        <v>74</v>
      </c>
      <c r="AM85" s="64"/>
      <c r="AN85" s="53"/>
      <c r="AO85" s="53"/>
      <c r="AP85" s="53"/>
      <c r="AQ85" s="53">
        <f t="shared" si="23"/>
        <v>13</v>
      </c>
      <c r="AR85" s="65">
        <f t="shared" si="24"/>
        <v>170</v>
      </c>
      <c r="AS85" s="75">
        <f t="shared" si="25"/>
        <v>7.6470588235294124E-2</v>
      </c>
    </row>
    <row r="86" spans="1:45" ht="12.75" customHeight="1" x14ac:dyDescent="0.2">
      <c r="A86" s="84"/>
      <c r="B86" s="77" t="s">
        <v>47</v>
      </c>
      <c r="C86" s="62" t="s">
        <v>64</v>
      </c>
      <c r="D86" s="54"/>
      <c r="E86" s="51"/>
      <c r="F86" s="69" t="s">
        <v>71</v>
      </c>
      <c r="G86" s="52"/>
      <c r="H86" s="52"/>
      <c r="I86" s="52"/>
      <c r="J86" s="52"/>
      <c r="K86" s="69" t="s">
        <v>76</v>
      </c>
      <c r="L86" s="52"/>
      <c r="M86" s="52"/>
      <c r="N86" s="52"/>
      <c r="O86" s="52"/>
      <c r="P86" s="69" t="s">
        <v>76</v>
      </c>
      <c r="Q86" s="52"/>
      <c r="R86" s="52"/>
      <c r="S86" s="52"/>
      <c r="T86" s="69" t="s">
        <v>76</v>
      </c>
      <c r="U86" s="52"/>
      <c r="V86" s="52"/>
      <c r="W86" s="52"/>
      <c r="X86" s="69" t="s">
        <v>76</v>
      </c>
      <c r="Y86" s="52"/>
      <c r="Z86" s="52"/>
      <c r="AA86" s="52"/>
      <c r="AB86" s="52"/>
      <c r="AC86" s="52"/>
      <c r="AD86" s="69" t="s">
        <v>76</v>
      </c>
      <c r="AE86" s="52"/>
      <c r="AF86" s="52"/>
      <c r="AG86" s="52"/>
      <c r="AH86" s="74" t="s">
        <v>85</v>
      </c>
      <c r="AI86" s="52"/>
      <c r="AJ86" s="52"/>
      <c r="AK86" s="69" t="s">
        <v>76</v>
      </c>
      <c r="AL86" s="52"/>
      <c r="AM86" s="64"/>
      <c r="AN86" s="53"/>
      <c r="AO86" s="53"/>
      <c r="AP86" s="53"/>
      <c r="AQ86" s="53">
        <f t="shared" si="23"/>
        <v>8</v>
      </c>
      <c r="AR86" s="65">
        <f>34*4</f>
        <v>136</v>
      </c>
      <c r="AS86" s="75">
        <f t="shared" si="25"/>
        <v>5.8823529411764705E-2</v>
      </c>
    </row>
    <row r="87" spans="1:45" ht="12.75" customHeight="1" x14ac:dyDescent="0.2">
      <c r="A87" s="84"/>
      <c r="B87" s="78"/>
      <c r="C87" s="47" t="s">
        <v>65</v>
      </c>
      <c r="D87" s="54"/>
      <c r="E87" s="51"/>
      <c r="F87" s="69" t="s">
        <v>71</v>
      </c>
      <c r="G87" s="52"/>
      <c r="H87" s="52"/>
      <c r="I87" s="52"/>
      <c r="J87" s="52"/>
      <c r="K87" s="69" t="s">
        <v>76</v>
      </c>
      <c r="L87" s="52"/>
      <c r="M87" s="52"/>
      <c r="N87" s="52"/>
      <c r="O87" s="52"/>
      <c r="P87" s="69" t="s">
        <v>76</v>
      </c>
      <c r="Q87" s="52"/>
      <c r="R87" s="52"/>
      <c r="S87" s="52"/>
      <c r="T87" s="69" t="s">
        <v>76</v>
      </c>
      <c r="U87" s="52"/>
      <c r="V87" s="52"/>
      <c r="W87" s="52"/>
      <c r="X87" s="69" t="s">
        <v>76</v>
      </c>
      <c r="Y87" s="52"/>
      <c r="Z87" s="52"/>
      <c r="AA87" s="52"/>
      <c r="AB87" s="52"/>
      <c r="AC87" s="52"/>
      <c r="AD87" s="69" t="s">
        <v>76</v>
      </c>
      <c r="AE87" s="52"/>
      <c r="AF87" s="52"/>
      <c r="AG87" s="52"/>
      <c r="AH87" s="74" t="s">
        <v>85</v>
      </c>
      <c r="AI87" s="52"/>
      <c r="AJ87" s="52"/>
      <c r="AK87" s="69" t="s">
        <v>76</v>
      </c>
      <c r="AL87" s="52"/>
      <c r="AM87" s="64"/>
      <c r="AN87" s="53"/>
      <c r="AO87" s="53"/>
      <c r="AP87" s="53"/>
      <c r="AQ87" s="53">
        <f t="shared" si="23"/>
        <v>8</v>
      </c>
      <c r="AR87" s="65">
        <f t="shared" ref="AR87:AR91" si="26">34*4</f>
        <v>136</v>
      </c>
      <c r="AS87" s="75">
        <f t="shared" si="25"/>
        <v>5.8823529411764705E-2</v>
      </c>
    </row>
    <row r="88" spans="1:45" x14ac:dyDescent="0.2">
      <c r="A88" s="84"/>
      <c r="B88" s="79"/>
      <c r="C88" s="47" t="s">
        <v>66</v>
      </c>
      <c r="D88" s="66"/>
      <c r="E88" s="51"/>
      <c r="F88" s="69" t="s">
        <v>71</v>
      </c>
      <c r="G88" s="52"/>
      <c r="H88" s="52"/>
      <c r="I88" s="52"/>
      <c r="J88" s="52"/>
      <c r="K88" s="69" t="s">
        <v>76</v>
      </c>
      <c r="L88" s="52"/>
      <c r="M88" s="52"/>
      <c r="N88" s="52"/>
      <c r="O88" s="52"/>
      <c r="P88" s="69" t="s">
        <v>76</v>
      </c>
      <c r="Q88" s="52"/>
      <c r="R88" s="52"/>
      <c r="S88" s="52"/>
      <c r="T88" s="69" t="s">
        <v>76</v>
      </c>
      <c r="U88" s="52"/>
      <c r="V88" s="52"/>
      <c r="W88" s="52"/>
      <c r="X88" s="69" t="s">
        <v>76</v>
      </c>
      <c r="Y88" s="52"/>
      <c r="Z88" s="52"/>
      <c r="AA88" s="52"/>
      <c r="AB88" s="52"/>
      <c r="AC88" s="52"/>
      <c r="AD88" s="69" t="s">
        <v>76</v>
      </c>
      <c r="AE88" s="52"/>
      <c r="AF88" s="52"/>
      <c r="AG88" s="52"/>
      <c r="AH88" s="69" t="s">
        <v>76</v>
      </c>
      <c r="AI88" s="52"/>
      <c r="AJ88" s="52"/>
      <c r="AK88" s="69" t="s">
        <v>76</v>
      </c>
      <c r="AL88" s="52"/>
      <c r="AM88" s="64"/>
      <c r="AN88" s="53"/>
      <c r="AO88" s="53"/>
      <c r="AP88" s="53"/>
      <c r="AQ88" s="53">
        <f t="shared" si="23"/>
        <v>8</v>
      </c>
      <c r="AR88" s="65">
        <f t="shared" si="26"/>
        <v>136</v>
      </c>
      <c r="AS88" s="75">
        <f t="shared" si="25"/>
        <v>5.8823529411764705E-2</v>
      </c>
    </row>
    <row r="89" spans="1:45" ht="12.75" customHeight="1" x14ac:dyDescent="0.2">
      <c r="A89" s="84"/>
      <c r="B89" s="77" t="s">
        <v>48</v>
      </c>
      <c r="C89" s="62" t="s">
        <v>64</v>
      </c>
      <c r="D89" s="54"/>
      <c r="E89" s="51"/>
      <c r="F89" s="52"/>
      <c r="G89" s="69" t="s">
        <v>77</v>
      </c>
      <c r="H89" s="52"/>
      <c r="I89" s="52"/>
      <c r="J89" s="52"/>
      <c r="K89" s="52"/>
      <c r="L89" s="52"/>
      <c r="M89" s="52"/>
      <c r="N89" s="69" t="s">
        <v>77</v>
      </c>
      <c r="O89" s="52"/>
      <c r="P89" s="52"/>
      <c r="Q89" s="52"/>
      <c r="R89" s="69" t="s">
        <v>77</v>
      </c>
      <c r="S89" s="52"/>
      <c r="T89" s="52"/>
      <c r="U89" s="52"/>
      <c r="V89" s="52"/>
      <c r="W89" s="69" t="s">
        <v>77</v>
      </c>
      <c r="X89" s="52"/>
      <c r="Y89" s="52"/>
      <c r="Z89" s="52"/>
      <c r="AA89" s="69" t="s">
        <v>77</v>
      </c>
      <c r="AB89" s="52"/>
      <c r="AC89" s="52"/>
      <c r="AD89" s="52"/>
      <c r="AE89" s="52"/>
      <c r="AF89" s="69" t="s">
        <v>78</v>
      </c>
      <c r="AG89" s="52"/>
      <c r="AH89" s="52"/>
      <c r="AI89" s="52"/>
      <c r="AJ89" s="52"/>
      <c r="AK89" s="52"/>
      <c r="AL89" s="69" t="s">
        <v>78</v>
      </c>
      <c r="AM89" s="64"/>
      <c r="AN89" s="53"/>
      <c r="AO89" s="53"/>
      <c r="AP89" s="53"/>
      <c r="AQ89" s="53">
        <f t="shared" si="23"/>
        <v>7</v>
      </c>
      <c r="AR89" s="65">
        <f>34*4</f>
        <v>136</v>
      </c>
      <c r="AS89" s="75">
        <f t="shared" si="25"/>
        <v>5.1470588235294115E-2</v>
      </c>
    </row>
    <row r="90" spans="1:45" ht="12.75" customHeight="1" x14ac:dyDescent="0.2">
      <c r="A90" s="84"/>
      <c r="B90" s="78"/>
      <c r="C90" s="47" t="s">
        <v>65</v>
      </c>
      <c r="D90" s="54"/>
      <c r="E90" s="51"/>
      <c r="F90" s="52"/>
      <c r="G90" s="69" t="s">
        <v>77</v>
      </c>
      <c r="H90" s="52"/>
      <c r="I90" s="52"/>
      <c r="J90" s="52"/>
      <c r="K90" s="52"/>
      <c r="L90" s="52"/>
      <c r="M90" s="52"/>
      <c r="N90" s="69" t="s">
        <v>77</v>
      </c>
      <c r="O90" s="52"/>
      <c r="P90" s="52"/>
      <c r="Q90" s="52"/>
      <c r="R90" s="69" t="s">
        <v>77</v>
      </c>
      <c r="S90" s="52"/>
      <c r="T90" s="52"/>
      <c r="U90" s="52"/>
      <c r="V90" s="52"/>
      <c r="W90" s="69" t="s">
        <v>78</v>
      </c>
      <c r="X90" s="52"/>
      <c r="Y90" s="52"/>
      <c r="Z90" s="52"/>
      <c r="AA90" s="69" t="s">
        <v>77</v>
      </c>
      <c r="AB90" s="52"/>
      <c r="AC90" s="52"/>
      <c r="AD90" s="52"/>
      <c r="AE90" s="52"/>
      <c r="AF90" s="69" t="s">
        <v>78</v>
      </c>
      <c r="AG90" s="52"/>
      <c r="AH90" s="52"/>
      <c r="AI90" s="64"/>
      <c r="AJ90" s="64"/>
      <c r="AK90" s="52"/>
      <c r="AL90" s="69" t="s">
        <v>78</v>
      </c>
      <c r="AM90" s="64"/>
      <c r="AN90" s="53"/>
      <c r="AO90" s="53"/>
      <c r="AP90" s="53"/>
      <c r="AQ90" s="53">
        <f t="shared" si="23"/>
        <v>7</v>
      </c>
      <c r="AR90" s="65">
        <f t="shared" si="26"/>
        <v>136</v>
      </c>
      <c r="AS90" s="75">
        <f t="shared" si="25"/>
        <v>5.1470588235294115E-2</v>
      </c>
    </row>
    <row r="91" spans="1:45" x14ac:dyDescent="0.2">
      <c r="A91" s="84"/>
      <c r="B91" s="78"/>
      <c r="C91" s="47" t="s">
        <v>66</v>
      </c>
      <c r="D91" s="54"/>
      <c r="E91" s="51"/>
      <c r="F91" s="52"/>
      <c r="G91" s="69" t="s">
        <v>77</v>
      </c>
      <c r="H91" s="52"/>
      <c r="I91" s="52"/>
      <c r="J91" s="52"/>
      <c r="K91" s="52"/>
      <c r="L91" s="52"/>
      <c r="M91" s="52"/>
      <c r="N91" s="69" t="s">
        <v>77</v>
      </c>
      <c r="O91" s="52"/>
      <c r="P91" s="52"/>
      <c r="Q91" s="52"/>
      <c r="R91" s="69" t="s">
        <v>77</v>
      </c>
      <c r="S91" s="52"/>
      <c r="T91" s="52"/>
      <c r="U91" s="52"/>
      <c r="V91" s="52"/>
      <c r="W91" s="69" t="s">
        <v>77</v>
      </c>
      <c r="X91" s="52"/>
      <c r="Y91" s="52"/>
      <c r="Z91" s="52"/>
      <c r="AA91" s="69" t="s">
        <v>78</v>
      </c>
      <c r="AB91" s="52"/>
      <c r="AC91" s="52"/>
      <c r="AD91" s="52"/>
      <c r="AE91" s="52"/>
      <c r="AF91" s="69" t="s">
        <v>77</v>
      </c>
      <c r="AG91" s="52"/>
      <c r="AH91" s="52"/>
      <c r="AI91" s="64"/>
      <c r="AJ91" s="64"/>
      <c r="AK91" s="52"/>
      <c r="AL91" s="69" t="s">
        <v>77</v>
      </c>
      <c r="AM91" s="64"/>
      <c r="AN91" s="53"/>
      <c r="AO91" s="53"/>
      <c r="AP91" s="53"/>
      <c r="AQ91" s="53">
        <f t="shared" si="23"/>
        <v>7</v>
      </c>
      <c r="AR91" s="65">
        <f t="shared" si="26"/>
        <v>136</v>
      </c>
      <c r="AS91" s="75">
        <f t="shared" si="25"/>
        <v>5.1470588235294115E-2</v>
      </c>
    </row>
    <row r="92" spans="1:45" ht="12.75" customHeight="1" x14ac:dyDescent="0.2">
      <c r="A92" s="84"/>
      <c r="B92" s="83" t="s">
        <v>49</v>
      </c>
      <c r="C92" s="47" t="s">
        <v>64</v>
      </c>
      <c r="D92" s="54"/>
      <c r="E92" s="51"/>
      <c r="F92" s="52"/>
      <c r="G92" s="52"/>
      <c r="H92" s="69" t="s">
        <v>78</v>
      </c>
      <c r="I92" s="52"/>
      <c r="J92" s="52"/>
      <c r="K92" s="52"/>
      <c r="L92" s="52"/>
      <c r="M92" s="69" t="s">
        <v>78</v>
      </c>
      <c r="N92" s="52"/>
      <c r="O92" s="52"/>
      <c r="P92" s="52"/>
      <c r="Q92" s="52"/>
      <c r="R92" s="52"/>
      <c r="S92" s="69" t="s">
        <v>78</v>
      </c>
      <c r="T92" s="52"/>
      <c r="U92" s="52"/>
      <c r="V92" s="52"/>
      <c r="W92" s="52"/>
      <c r="X92" s="52"/>
      <c r="Y92" s="52"/>
      <c r="Z92" s="69" t="s">
        <v>78</v>
      </c>
      <c r="AA92" s="52"/>
      <c r="AB92" s="52"/>
      <c r="AC92" s="52"/>
      <c r="AD92" s="52"/>
      <c r="AE92" s="69" t="s">
        <v>78</v>
      </c>
      <c r="AF92" s="52"/>
      <c r="AG92" s="52"/>
      <c r="AH92" s="52"/>
      <c r="AI92" s="64"/>
      <c r="AJ92" s="64"/>
      <c r="AK92" s="69" t="s">
        <v>78</v>
      </c>
      <c r="AL92" s="52"/>
      <c r="AM92" s="64"/>
      <c r="AN92" s="53"/>
      <c r="AO92" s="53"/>
      <c r="AP92" s="53"/>
      <c r="AQ92" s="53">
        <f t="shared" si="23"/>
        <v>6</v>
      </c>
      <c r="AR92" s="65">
        <f>34*2</f>
        <v>68</v>
      </c>
      <c r="AS92" s="75">
        <f t="shared" si="25"/>
        <v>8.8235294117647065E-2</v>
      </c>
    </row>
    <row r="93" spans="1:45" ht="12.75" customHeight="1" x14ac:dyDescent="0.2">
      <c r="A93" s="84"/>
      <c r="B93" s="83"/>
      <c r="C93" s="47" t="s">
        <v>65</v>
      </c>
      <c r="D93" s="54"/>
      <c r="E93" s="51"/>
      <c r="F93" s="52"/>
      <c r="G93" s="52"/>
      <c r="H93" s="69" t="s">
        <v>78</v>
      </c>
      <c r="I93" s="52"/>
      <c r="J93" s="52"/>
      <c r="K93" s="52"/>
      <c r="L93" s="52"/>
      <c r="M93" s="69" t="s">
        <v>77</v>
      </c>
      <c r="N93" s="52"/>
      <c r="O93" s="52"/>
      <c r="P93" s="52"/>
      <c r="Q93" s="52"/>
      <c r="R93" s="52"/>
      <c r="S93" s="69" t="s">
        <v>78</v>
      </c>
      <c r="T93" s="52"/>
      <c r="U93" s="52"/>
      <c r="V93" s="52"/>
      <c r="W93" s="52"/>
      <c r="X93" s="52"/>
      <c r="Y93" s="52"/>
      <c r="Z93" s="69" t="s">
        <v>78</v>
      </c>
      <c r="AA93" s="52"/>
      <c r="AB93" s="52"/>
      <c r="AC93" s="52"/>
      <c r="AD93" s="52"/>
      <c r="AE93" s="69" t="s">
        <v>78</v>
      </c>
      <c r="AF93" s="52"/>
      <c r="AG93" s="52"/>
      <c r="AH93" s="52"/>
      <c r="AI93" s="64"/>
      <c r="AJ93" s="64"/>
      <c r="AK93" s="69" t="s">
        <v>78</v>
      </c>
      <c r="AL93" s="52"/>
      <c r="AM93" s="64"/>
      <c r="AN93" s="53"/>
      <c r="AO93" s="53"/>
      <c r="AP93" s="53"/>
      <c r="AQ93" s="53">
        <f t="shared" si="23"/>
        <v>6</v>
      </c>
      <c r="AR93" s="65">
        <f t="shared" ref="AR93:AR97" si="27">34*2</f>
        <v>68</v>
      </c>
      <c r="AS93" s="75">
        <f t="shared" si="25"/>
        <v>8.8235294117647065E-2</v>
      </c>
    </row>
    <row r="94" spans="1:45" x14ac:dyDescent="0.2">
      <c r="A94" s="84"/>
      <c r="B94" s="83"/>
      <c r="C94" s="47" t="s">
        <v>66</v>
      </c>
      <c r="D94" s="54"/>
      <c r="E94" s="51"/>
      <c r="F94" s="52"/>
      <c r="G94" s="52"/>
      <c r="H94" s="69" t="s">
        <v>78</v>
      </c>
      <c r="I94" s="52"/>
      <c r="J94" s="52"/>
      <c r="K94" s="52"/>
      <c r="L94" s="52"/>
      <c r="M94" s="69" t="s">
        <v>77</v>
      </c>
      <c r="N94" s="52"/>
      <c r="O94" s="52"/>
      <c r="P94" s="52"/>
      <c r="Q94" s="52"/>
      <c r="R94" s="52"/>
      <c r="S94" s="69" t="s">
        <v>77</v>
      </c>
      <c r="T94" s="52"/>
      <c r="U94" s="52"/>
      <c r="V94" s="52"/>
      <c r="W94" s="52"/>
      <c r="X94" s="52"/>
      <c r="Y94" s="52"/>
      <c r="Z94" s="69" t="s">
        <v>78</v>
      </c>
      <c r="AA94" s="52"/>
      <c r="AB94" s="52"/>
      <c r="AC94" s="52"/>
      <c r="AD94" s="52"/>
      <c r="AE94" s="69" t="s">
        <v>78</v>
      </c>
      <c r="AF94" s="52"/>
      <c r="AG94" s="52"/>
      <c r="AH94" s="52"/>
      <c r="AI94" s="64"/>
      <c r="AJ94" s="64"/>
      <c r="AK94" s="69" t="s">
        <v>78</v>
      </c>
      <c r="AL94" s="52"/>
      <c r="AM94" s="64"/>
      <c r="AN94" s="53"/>
      <c r="AO94" s="53"/>
      <c r="AP94" s="53"/>
      <c r="AQ94" s="53">
        <f t="shared" si="23"/>
        <v>6</v>
      </c>
      <c r="AR94" s="65">
        <f t="shared" si="27"/>
        <v>68</v>
      </c>
      <c r="AS94" s="75">
        <f t="shared" si="25"/>
        <v>8.8235294117647065E-2</v>
      </c>
    </row>
    <row r="95" spans="1:45" x14ac:dyDescent="0.2">
      <c r="A95" s="84"/>
      <c r="B95" s="83" t="s">
        <v>84</v>
      </c>
      <c r="C95" s="47" t="s">
        <v>64</v>
      </c>
      <c r="D95" s="66"/>
      <c r="E95" s="51"/>
      <c r="F95" s="52"/>
      <c r="G95" s="52"/>
      <c r="H95" s="52"/>
      <c r="I95" s="52"/>
      <c r="J95" s="52"/>
      <c r="K95" s="52"/>
      <c r="L95" s="69" t="s">
        <v>76</v>
      </c>
      <c r="M95" s="52"/>
      <c r="N95" s="52"/>
      <c r="O95" s="52"/>
      <c r="P95" s="52"/>
      <c r="Q95" s="52"/>
      <c r="R95" s="69" t="s">
        <v>81</v>
      </c>
      <c r="S95" s="52"/>
      <c r="T95" s="52"/>
      <c r="U95" s="52"/>
      <c r="V95" s="52"/>
      <c r="W95" s="52"/>
      <c r="X95" s="52"/>
      <c r="Y95" s="52"/>
      <c r="Z95" s="52"/>
      <c r="AA95" s="52"/>
      <c r="AB95" s="52"/>
      <c r="AC95" s="69" t="s">
        <v>76</v>
      </c>
      <c r="AD95" s="52"/>
      <c r="AE95" s="52"/>
      <c r="AF95" s="52"/>
      <c r="AG95" s="52"/>
      <c r="AH95" s="52"/>
      <c r="AI95" s="64"/>
      <c r="AJ95" s="76" t="s">
        <v>76</v>
      </c>
      <c r="AK95" s="52"/>
      <c r="AL95" s="52"/>
      <c r="AM95" s="64"/>
      <c r="AN95" s="53"/>
      <c r="AO95" s="53"/>
      <c r="AP95" s="53"/>
      <c r="AQ95" s="53">
        <f t="shared" si="23"/>
        <v>4</v>
      </c>
      <c r="AR95" s="65">
        <f>34*2</f>
        <v>68</v>
      </c>
      <c r="AS95" s="75">
        <f t="shared" si="25"/>
        <v>5.8823529411764705E-2</v>
      </c>
    </row>
    <row r="96" spans="1:45" ht="12.75" customHeight="1" x14ac:dyDescent="0.2">
      <c r="A96" s="84"/>
      <c r="B96" s="83"/>
      <c r="C96" s="47" t="s">
        <v>65</v>
      </c>
      <c r="D96" s="54"/>
      <c r="E96" s="51"/>
      <c r="F96" s="52"/>
      <c r="G96" s="52"/>
      <c r="H96" s="52"/>
      <c r="I96" s="52"/>
      <c r="J96" s="52"/>
      <c r="K96" s="52"/>
      <c r="L96" s="69" t="s">
        <v>81</v>
      </c>
      <c r="M96" s="52"/>
      <c r="N96" s="52"/>
      <c r="O96" s="52"/>
      <c r="P96" s="52"/>
      <c r="Q96" s="52"/>
      <c r="R96" s="69" t="s">
        <v>76</v>
      </c>
      <c r="S96" s="52"/>
      <c r="T96" s="60"/>
      <c r="U96" s="52"/>
      <c r="V96" s="52"/>
      <c r="W96" s="52"/>
      <c r="X96" s="52"/>
      <c r="Y96" s="52"/>
      <c r="Z96" s="52"/>
      <c r="AA96" s="52"/>
      <c r="AB96" s="52"/>
      <c r="AC96" s="69" t="s">
        <v>81</v>
      </c>
      <c r="AD96" s="52"/>
      <c r="AE96" s="52"/>
      <c r="AF96" s="52"/>
      <c r="AG96" s="52"/>
      <c r="AH96" s="52"/>
      <c r="AI96" s="64"/>
      <c r="AJ96" s="76" t="s">
        <v>81</v>
      </c>
      <c r="AK96" s="52"/>
      <c r="AL96" s="52"/>
      <c r="AM96" s="64"/>
      <c r="AN96" s="53"/>
      <c r="AO96" s="53"/>
      <c r="AP96" s="53"/>
      <c r="AQ96" s="53">
        <f t="shared" si="23"/>
        <v>4</v>
      </c>
      <c r="AR96" s="65">
        <f t="shared" si="27"/>
        <v>68</v>
      </c>
      <c r="AS96" s="75">
        <f t="shared" si="25"/>
        <v>5.8823529411764705E-2</v>
      </c>
    </row>
    <row r="97" spans="1:45" ht="12.75" customHeight="1" x14ac:dyDescent="0.2">
      <c r="A97" s="84"/>
      <c r="B97" s="83"/>
      <c r="C97" s="47" t="s">
        <v>66</v>
      </c>
      <c r="D97" s="54"/>
      <c r="E97" s="51"/>
      <c r="F97" s="52"/>
      <c r="G97" s="52"/>
      <c r="H97" s="52"/>
      <c r="I97" s="52"/>
      <c r="J97" s="52"/>
      <c r="K97" s="52"/>
      <c r="L97" s="69" t="s">
        <v>81</v>
      </c>
      <c r="M97" s="52"/>
      <c r="N97" s="52"/>
      <c r="O97" s="52"/>
      <c r="P97" s="52"/>
      <c r="Q97" s="52"/>
      <c r="R97" s="69" t="s">
        <v>76</v>
      </c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69" t="s">
        <v>76</v>
      </c>
      <c r="AD97" s="52"/>
      <c r="AE97" s="52"/>
      <c r="AF97" s="52"/>
      <c r="AG97" s="60"/>
      <c r="AH97" s="52"/>
      <c r="AI97" s="52"/>
      <c r="AJ97" s="76" t="s">
        <v>76</v>
      </c>
      <c r="AK97" s="52"/>
      <c r="AL97" s="52"/>
      <c r="AM97" s="64"/>
      <c r="AN97" s="53"/>
      <c r="AO97" s="53"/>
      <c r="AP97" s="53"/>
      <c r="AQ97" s="53">
        <f t="shared" si="23"/>
        <v>4</v>
      </c>
      <c r="AR97" s="65">
        <f t="shared" si="27"/>
        <v>68</v>
      </c>
      <c r="AS97" s="75">
        <f t="shared" si="25"/>
        <v>5.8823529411764705E-2</v>
      </c>
    </row>
  </sheetData>
  <mergeCells count="108">
    <mergeCell ref="AP4:AQ4"/>
    <mergeCell ref="G5:W7"/>
    <mergeCell ref="AP5:AQ5"/>
    <mergeCell ref="X6:AB6"/>
    <mergeCell ref="A7:B7"/>
    <mergeCell ref="C7:D7"/>
    <mergeCell ref="G3:W3"/>
    <mergeCell ref="X3:AB3"/>
    <mergeCell ref="AC3:AM5"/>
    <mergeCell ref="AN3:AO5"/>
    <mergeCell ref="B4:C4"/>
    <mergeCell ref="X4:AB5"/>
    <mergeCell ref="A9:D9"/>
    <mergeCell ref="E9:AP9"/>
    <mergeCell ref="AQ9:AQ11"/>
    <mergeCell ref="AR9:AR11"/>
    <mergeCell ref="AS9:AS11"/>
    <mergeCell ref="A10:B11"/>
    <mergeCell ref="C10:C11"/>
    <mergeCell ref="E10:H10"/>
    <mergeCell ref="I10:L10"/>
    <mergeCell ref="M10:P10"/>
    <mergeCell ref="AM10:AP10"/>
    <mergeCell ref="A12:A35"/>
    <mergeCell ref="B12:B14"/>
    <mergeCell ref="B15:B17"/>
    <mergeCell ref="B18:B20"/>
    <mergeCell ref="B21:B23"/>
    <mergeCell ref="B24:B26"/>
    <mergeCell ref="B27:B29"/>
    <mergeCell ref="B30:B32"/>
    <mergeCell ref="B33:B35"/>
    <mergeCell ref="Q10:T10"/>
    <mergeCell ref="U10:W10"/>
    <mergeCell ref="X10:AA10"/>
    <mergeCell ref="AB10:AD10"/>
    <mergeCell ref="AE10:AI10"/>
    <mergeCell ref="AJ10:AL10"/>
    <mergeCell ref="A36:D36"/>
    <mergeCell ref="A37:D37"/>
    <mergeCell ref="E37:AP37"/>
    <mergeCell ref="AQ37:AQ39"/>
    <mergeCell ref="AR37:AR39"/>
    <mergeCell ref="AS37:AS39"/>
    <mergeCell ref="A38:B39"/>
    <mergeCell ref="C38:C39"/>
    <mergeCell ref="E38:H38"/>
    <mergeCell ref="I38:L38"/>
    <mergeCell ref="AJ38:AL38"/>
    <mergeCell ref="AM38:AP38"/>
    <mergeCell ref="A40:A54"/>
    <mergeCell ref="B40:B42"/>
    <mergeCell ref="B43:B45"/>
    <mergeCell ref="B46:B48"/>
    <mergeCell ref="B49:B51"/>
    <mergeCell ref="B52:B54"/>
    <mergeCell ref="M38:P38"/>
    <mergeCell ref="Q38:T38"/>
    <mergeCell ref="U38:W38"/>
    <mergeCell ref="X38:AA38"/>
    <mergeCell ref="AB38:AD38"/>
    <mergeCell ref="AE38:AI38"/>
    <mergeCell ref="AS56:AS58"/>
    <mergeCell ref="A57:B58"/>
    <mergeCell ref="C57:C58"/>
    <mergeCell ref="E57:H57"/>
    <mergeCell ref="I57:L57"/>
    <mergeCell ref="M57:P57"/>
    <mergeCell ref="Q57:T57"/>
    <mergeCell ref="U57:W57"/>
    <mergeCell ref="X57:AA57"/>
    <mergeCell ref="AB57:AD57"/>
    <mergeCell ref="A56:D56"/>
    <mergeCell ref="E56:AP56"/>
    <mergeCell ref="AQ56:AQ58"/>
    <mergeCell ref="AR56:AR58"/>
    <mergeCell ref="AE57:AI57"/>
    <mergeCell ref="AJ57:AL57"/>
    <mergeCell ref="AM57:AP57"/>
    <mergeCell ref="AQ80:AQ82"/>
    <mergeCell ref="AR80:AR82"/>
    <mergeCell ref="AS80:AS82"/>
    <mergeCell ref="A81:B82"/>
    <mergeCell ref="C81:C82"/>
    <mergeCell ref="E81:H81"/>
    <mergeCell ref="I81:L81"/>
    <mergeCell ref="M81:P81"/>
    <mergeCell ref="A59:A78"/>
    <mergeCell ref="B63:B66"/>
    <mergeCell ref="B67:B70"/>
    <mergeCell ref="B71:B74"/>
    <mergeCell ref="B75:B78"/>
    <mergeCell ref="B59:B62"/>
    <mergeCell ref="AM81:AP81"/>
    <mergeCell ref="A83:A97"/>
    <mergeCell ref="B83:B85"/>
    <mergeCell ref="B86:B88"/>
    <mergeCell ref="B89:B91"/>
    <mergeCell ref="B92:B94"/>
    <mergeCell ref="B95:B97"/>
    <mergeCell ref="Q81:T81"/>
    <mergeCell ref="U81:W81"/>
    <mergeCell ref="X81:AA81"/>
    <mergeCell ref="AB81:AD81"/>
    <mergeCell ref="AE81:AI81"/>
    <mergeCell ref="AJ81:AL81"/>
    <mergeCell ref="A80:D80"/>
    <mergeCell ref="E80:AP80"/>
  </mergeCells>
  <pageMargins left="0.25" right="0.25" top="0.51" bottom="0.75" header="0.3" footer="0.3"/>
  <pageSetup paperSize="9" scale="48" fitToHeight="0" orientation="landscape" r:id="rId1"/>
  <headerFooter>
    <oddHeader>&amp;C&amp;G</oddHeader>
  </headerFooter>
  <rowBreaks count="3" manualBreakCount="3">
    <brk id="36" max="50" man="1"/>
    <brk id="55" max="50" man="1"/>
    <brk id="79" max="50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График оценочных процедур</vt:lpstr>
      <vt:lpstr>'График оценочных процедур'!Заголовки_для_печати</vt:lpstr>
      <vt:lpstr>'График оценочных процедур'!Область_печати</vt:lpstr>
    </vt:vector>
  </TitlesOfParts>
  <Company>Wolfish Lair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79120</dc:creator>
  <cp:lastModifiedBy>79120</cp:lastModifiedBy>
  <dcterms:created xsi:type="dcterms:W3CDTF">2025-09-06T18:00:40Z</dcterms:created>
  <dcterms:modified xsi:type="dcterms:W3CDTF">2025-09-08T18:58:34Z</dcterms:modified>
</cp:coreProperties>
</file>